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-15" windowWidth="13515" windowHeight="12855" tabRatio="123"/>
  </bookViews>
  <sheets>
    <sheet name="Kvóty 2017" sheetId="2" r:id="rId1"/>
  </sheets>
  <definedNames>
    <definedName name="_xlnm._FilterDatabase" localSheetId="0" hidden="1">'Kvóty 2017'!$A$1:$M$209</definedName>
  </definedNames>
  <calcPr calcId="145621"/>
</workbook>
</file>

<file path=xl/calcChain.xml><?xml version="1.0" encoding="utf-8"?>
<calcChain xmlns="http://schemas.openxmlformats.org/spreadsheetml/2006/main">
  <c r="K5" i="2" l="1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4" i="2"/>
  <c r="D184" i="2" l="1"/>
  <c r="K184" i="2" s="1"/>
  <c r="D152" i="2"/>
  <c r="K152" i="2" s="1"/>
  <c r="D76" i="2"/>
  <c r="K76" i="2" s="1"/>
  <c r="D20" i="2"/>
  <c r="K20" i="2" s="1"/>
  <c r="M209" i="2" l="1"/>
  <c r="J4" i="2" l="1"/>
  <c r="J5" i="2"/>
  <c r="J6" i="2"/>
  <c r="J7" i="2"/>
  <c r="J8" i="2"/>
  <c r="J9" i="2"/>
  <c r="J11" i="2"/>
  <c r="J12" i="2"/>
  <c r="J13" i="2"/>
  <c r="J14" i="2"/>
  <c r="J15" i="2"/>
  <c r="J16" i="2"/>
  <c r="J17" i="2"/>
  <c r="J18" i="2"/>
  <c r="J19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E209" i="2"/>
  <c r="F209" i="2"/>
  <c r="G209" i="2"/>
  <c r="H209" i="2"/>
  <c r="I209" i="2"/>
  <c r="J174" i="2" l="1"/>
  <c r="J10" i="2"/>
  <c r="J47" i="2"/>
  <c r="J20" i="2"/>
  <c r="D209" i="2"/>
  <c r="J209" i="2" s="1"/>
  <c r="L81" i="2" s="1"/>
  <c r="L136" i="2" l="1"/>
  <c r="L101" i="2"/>
  <c r="L124" i="2"/>
  <c r="L38" i="2"/>
  <c r="L47" i="2"/>
  <c r="L126" i="2"/>
  <c r="L177" i="2"/>
  <c r="L70" i="2"/>
  <c r="L24" i="2"/>
  <c r="L103" i="2"/>
  <c r="L46" i="2"/>
  <c r="L25" i="2"/>
  <c r="L91" i="2"/>
  <c r="L36" i="2"/>
  <c r="L34" i="2"/>
  <c r="L182" i="2"/>
  <c r="L180" i="2"/>
  <c r="L5" i="2"/>
  <c r="L8" i="2"/>
  <c r="L15" i="2"/>
  <c r="L21" i="2"/>
  <c r="L29" i="2"/>
  <c r="L37" i="2"/>
  <c r="L45" i="2"/>
  <c r="L52" i="2"/>
  <c r="L6" i="2"/>
  <c r="L23" i="2"/>
  <c r="L39" i="2"/>
  <c r="L54" i="2"/>
  <c r="L64" i="2"/>
  <c r="L67" i="2"/>
  <c r="L75" i="2"/>
  <c r="L84" i="2"/>
  <c r="L92" i="2"/>
  <c r="L100" i="2"/>
  <c r="L108" i="2"/>
  <c r="L117" i="2"/>
  <c r="L125" i="2"/>
  <c r="L133" i="2"/>
  <c r="L141" i="2"/>
  <c r="L147" i="2"/>
  <c r="L150" i="2"/>
  <c r="L157" i="2"/>
  <c r="L164" i="2"/>
  <c r="L172" i="2"/>
  <c r="L178" i="2"/>
  <c r="L194" i="2"/>
  <c r="L202" i="2"/>
  <c r="L17" i="2"/>
  <c r="L35" i="2"/>
  <c r="L50" i="2"/>
  <c r="L62" i="2"/>
  <c r="L65" i="2"/>
  <c r="L73" i="2"/>
  <c r="L82" i="2"/>
  <c r="L90" i="2"/>
  <c r="L139" i="2"/>
  <c r="L152" i="2"/>
  <c r="L155" i="2"/>
  <c r="L176" i="2"/>
  <c r="L207" i="2"/>
  <c r="L131" i="2"/>
  <c r="L151" i="2"/>
  <c r="L98" i="2"/>
  <c r="L115" i="2"/>
  <c r="L189" i="2"/>
  <c r="L106" i="2"/>
  <c r="L123" i="2"/>
  <c r="L170" i="2"/>
  <c r="L200" i="2"/>
  <c r="L148" i="2"/>
  <c r="L192" i="2"/>
  <c r="L122" i="2"/>
  <c r="L153" i="2"/>
  <c r="L130" i="2"/>
  <c r="L204" i="2"/>
  <c r="L43" i="2"/>
  <c r="L190" i="2"/>
  <c r="L161" i="2"/>
  <c r="L138" i="2"/>
  <c r="L88" i="2"/>
  <c r="L110" i="2"/>
  <c r="L196" i="2"/>
  <c r="L181" i="2"/>
  <c r="L162" i="2"/>
  <c r="L104" i="2"/>
  <c r="L58" i="2"/>
  <c r="L61" i="2"/>
  <c r="L4" i="2"/>
  <c r="L201" i="2"/>
  <c r="L140" i="2"/>
  <c r="L107" i="2"/>
  <c r="L74" i="2"/>
  <c r="L56" i="2"/>
  <c r="L41" i="2"/>
  <c r="L142" i="2"/>
  <c r="L68" i="2"/>
  <c r="L203" i="2"/>
  <c r="L158" i="2"/>
  <c r="L93" i="2"/>
  <c r="L11" i="2"/>
  <c r="L197" i="2"/>
  <c r="L160" i="2"/>
  <c r="L120" i="2"/>
  <c r="L87" i="2"/>
  <c r="L49" i="2"/>
  <c r="L19" i="2"/>
  <c r="L40" i="2"/>
  <c r="L51" i="2"/>
  <c r="L14" i="2"/>
  <c r="L154" i="2"/>
  <c r="L188" i="2"/>
  <c r="L97" i="2"/>
  <c r="L199" i="2"/>
  <c r="L105" i="2"/>
  <c r="L145" i="2"/>
  <c r="L127" i="2"/>
  <c r="L31" i="2"/>
  <c r="L187" i="2"/>
  <c r="L159" i="2"/>
  <c r="L113" i="2"/>
  <c r="L86" i="2"/>
  <c r="L184" i="2"/>
  <c r="L77" i="2"/>
  <c r="L191" i="2"/>
  <c r="L179" i="2"/>
  <c r="L121" i="2"/>
  <c r="L102" i="2"/>
  <c r="L13" i="2"/>
  <c r="L89" i="2"/>
  <c r="L53" i="2"/>
  <c r="L193" i="2"/>
  <c r="L156" i="2"/>
  <c r="L132" i="2"/>
  <c r="L99" i="2"/>
  <c r="L66" i="2"/>
  <c r="L26" i="2"/>
  <c r="L118" i="2"/>
  <c r="L195" i="2"/>
  <c r="L134" i="2"/>
  <c r="L76" i="2"/>
  <c r="L186" i="2"/>
  <c r="L144" i="2"/>
  <c r="L111" i="2"/>
  <c r="L79" i="2"/>
  <c r="L48" i="2"/>
  <c r="L16" i="2"/>
  <c r="L32" i="2"/>
  <c r="L44" i="2"/>
  <c r="L7" i="2"/>
  <c r="L69" i="2"/>
  <c r="L112" i="2"/>
  <c r="L206" i="2"/>
  <c r="L27" i="2"/>
  <c r="L135" i="2"/>
  <c r="L71" i="2"/>
  <c r="L175" i="2"/>
  <c r="L143" i="2"/>
  <c r="L94" i="2"/>
  <c r="L78" i="2"/>
  <c r="L129" i="2"/>
  <c r="L198" i="2"/>
  <c r="L183" i="2"/>
  <c r="L166" i="2"/>
  <c r="L114" i="2"/>
  <c r="L60" i="2"/>
  <c r="L72" i="2"/>
  <c r="L22" i="2"/>
  <c r="L208" i="2"/>
  <c r="L171" i="2"/>
  <c r="L116" i="2"/>
  <c r="L83" i="2"/>
  <c r="L57" i="2"/>
  <c r="L42" i="2"/>
  <c r="L9" i="2"/>
  <c r="L165" i="2"/>
  <c r="L85" i="2"/>
  <c r="L12" i="2"/>
  <c r="L173" i="2"/>
  <c r="L109" i="2"/>
  <c r="L30" i="2"/>
  <c r="L205" i="2"/>
  <c r="L167" i="2"/>
  <c r="L128" i="2"/>
  <c r="L95" i="2"/>
  <c r="L59" i="2"/>
  <c r="L33" i="2"/>
  <c r="L55" i="2"/>
  <c r="L18" i="2"/>
  <c r="L28" i="2"/>
  <c r="L137" i="2"/>
  <c r="L185" i="2"/>
  <c r="L96" i="2"/>
  <c r="L80" i="2"/>
  <c r="L169" i="2"/>
  <c r="L168" i="2"/>
  <c r="L119" i="2"/>
  <c r="L20" i="2"/>
  <c r="K209" i="2"/>
  <c r="L63" i="2"/>
  <c r="L149" i="2"/>
  <c r="L146" i="2"/>
  <c r="L174" i="2"/>
  <c r="L10" i="2"/>
  <c r="L163" i="2"/>
  <c r="L209" i="2" l="1"/>
</calcChain>
</file>

<file path=xl/sharedStrings.xml><?xml version="1.0" encoding="utf-8"?>
<sst xmlns="http://schemas.openxmlformats.org/spreadsheetml/2006/main" count="421" uniqueCount="229">
  <si>
    <t>kraj</t>
  </si>
  <si>
    <t>obec s rozšířenou působností</t>
  </si>
  <si>
    <t>pam.</t>
  </si>
  <si>
    <t>Stavebně technický stav objektu</t>
  </si>
  <si>
    <r>
      <t>kvóta pro obec s</t>
    </r>
    <r>
      <rPr>
        <b/>
        <sz val="8"/>
        <rFont val="Arial"/>
        <family val="2"/>
        <charset val="238"/>
      </rPr>
      <t> </t>
    </r>
    <r>
      <rPr>
        <b/>
        <sz val="8"/>
        <rFont val="Arial"/>
        <family val="2"/>
        <charset val="238"/>
      </rPr>
      <t>ohledem na počet památek a bez ohledu na stav památek</t>
    </r>
  </si>
  <si>
    <r>
      <t>kvóta pro obec s</t>
    </r>
    <r>
      <rPr>
        <b/>
        <sz val="8"/>
        <rFont val="Arial"/>
        <family val="2"/>
        <charset val="238"/>
      </rPr>
      <t> </t>
    </r>
    <r>
      <rPr>
        <b/>
        <sz val="8"/>
        <rFont val="Arial"/>
        <family val="2"/>
        <charset val="238"/>
      </rPr>
      <t>ohledem na počet památek a s</t>
    </r>
    <r>
      <rPr>
        <b/>
        <sz val="8"/>
        <rFont val="Arial"/>
        <family val="2"/>
        <charset val="238"/>
      </rPr>
      <t> </t>
    </r>
    <r>
      <rPr>
        <b/>
        <sz val="8"/>
        <rFont val="Arial"/>
        <family val="2"/>
        <charset val="238"/>
      </rPr>
      <t>ohledem na stav památek</t>
    </r>
  </si>
  <si>
    <t>zaokrouhlená kvóta v tis. Kč</t>
  </si>
  <si>
    <t>Benešov</t>
  </si>
  <si>
    <t>Beroun</t>
  </si>
  <si>
    <t>Brandýs nad Labem-Stará Boleslav</t>
  </si>
  <si>
    <t>Čáslav</t>
  </si>
  <si>
    <t>Černošice</t>
  </si>
  <si>
    <t>Český Brod</t>
  </si>
  <si>
    <t>Dobříš</t>
  </si>
  <si>
    <t>Hořovice</t>
  </si>
  <si>
    <t>Kladno</t>
  </si>
  <si>
    <t>Kolín</t>
  </si>
  <si>
    <t>Kralupy nad Vltavou</t>
  </si>
  <si>
    <t>Kutná Hora</t>
  </si>
  <si>
    <t>Lysá nad Labem</t>
  </si>
  <si>
    <t>Mělník</t>
  </si>
  <si>
    <t>Mladá Boleslav</t>
  </si>
  <si>
    <t>Mnichovo Hradiště</t>
  </si>
  <si>
    <t>Neratovice</t>
  </si>
  <si>
    <t>Nymburk</t>
  </si>
  <si>
    <t>Poděbrady</t>
  </si>
  <si>
    <t>Příbram</t>
  </si>
  <si>
    <t>Rakovník</t>
  </si>
  <si>
    <t>Říčany</t>
  </si>
  <si>
    <t>Sedlčany</t>
  </si>
  <si>
    <t>Slaný</t>
  </si>
  <si>
    <t>Vlašim</t>
  </si>
  <si>
    <t>Votice</t>
  </si>
  <si>
    <t>Blatná</t>
  </si>
  <si>
    <t>České Budějovice</t>
  </si>
  <si>
    <t>Český Krumlov</t>
  </si>
  <si>
    <t>Dačice</t>
  </si>
  <si>
    <t>Jindřichův Hradec</t>
  </si>
  <si>
    <t>Kaplice</t>
  </si>
  <si>
    <t>Milevsko</t>
  </si>
  <si>
    <t>Písek</t>
  </si>
  <si>
    <t>Prachatice</t>
  </si>
  <si>
    <t>Soběslav</t>
  </si>
  <si>
    <t>Strakonice</t>
  </si>
  <si>
    <t>Tábor</t>
  </si>
  <si>
    <t>Trhové Sviny</t>
  </si>
  <si>
    <t>Třeboň</t>
  </si>
  <si>
    <t>Týn nad Vltavou</t>
  </si>
  <si>
    <t>Vimperk</t>
  </si>
  <si>
    <t>Vodňany</t>
  </si>
  <si>
    <t>Blovice</t>
  </si>
  <si>
    <t>Domažlice</t>
  </si>
  <si>
    <t>Horažďovice</t>
  </si>
  <si>
    <t>Horšovský Týn</t>
  </si>
  <si>
    <t>Klatovy</t>
  </si>
  <si>
    <t>Kralovice</t>
  </si>
  <si>
    <t>Nepomuk</t>
  </si>
  <si>
    <t>Nýřany</t>
  </si>
  <si>
    <t>Plzeň</t>
  </si>
  <si>
    <t>Přeštice</t>
  </si>
  <si>
    <t>Rokycany</t>
  </si>
  <si>
    <t>Stod</t>
  </si>
  <si>
    <t>Stříbro</t>
  </si>
  <si>
    <t>Sušice</t>
  </si>
  <si>
    <t>Tachov</t>
  </si>
  <si>
    <t>Aš</t>
  </si>
  <si>
    <t>Cheb</t>
  </si>
  <si>
    <t>Karlovy Vary</t>
  </si>
  <si>
    <t>Kraslice</t>
  </si>
  <si>
    <t>Mariánské Lázně</t>
  </si>
  <si>
    <t>Ostrov</t>
  </si>
  <si>
    <t>Sokolov</t>
  </si>
  <si>
    <t>Bílina</t>
  </si>
  <si>
    <t>Děčín</t>
  </si>
  <si>
    <t>Chomutov</t>
  </si>
  <si>
    <t>Kadaň</t>
  </si>
  <si>
    <t>Litoměřice</t>
  </si>
  <si>
    <t>Litvínov</t>
  </si>
  <si>
    <t>Louny</t>
  </si>
  <si>
    <t>Lovosice</t>
  </si>
  <si>
    <t>Most</t>
  </si>
  <si>
    <t>Podbořany</t>
  </si>
  <si>
    <t>Roudnice nad Labem</t>
  </si>
  <si>
    <t>Rumburk</t>
  </si>
  <si>
    <t>Teplice</t>
  </si>
  <si>
    <t>Ústí nad Labem</t>
  </si>
  <si>
    <t>Varnsdorf</t>
  </si>
  <si>
    <t>Žatec</t>
  </si>
  <si>
    <t>Česká Lípa</t>
  </si>
  <si>
    <t>Frýdlant</t>
  </si>
  <si>
    <t>Jablonec nad Nisou</t>
  </si>
  <si>
    <t>Jilemnice</t>
  </si>
  <si>
    <t>Liberec</t>
  </si>
  <si>
    <t>Nový Bor</t>
  </si>
  <si>
    <t>Semily</t>
  </si>
  <si>
    <t>Tanvald</t>
  </si>
  <si>
    <t>Turnov</t>
  </si>
  <si>
    <t>Železný Brod</t>
  </si>
  <si>
    <t>Broumov</t>
  </si>
  <si>
    <t>Dobruška</t>
  </si>
  <si>
    <t>Dvůr Králové nad Labem</t>
  </si>
  <si>
    <t>Hořice</t>
  </si>
  <si>
    <t>Hradec Králové</t>
  </si>
  <si>
    <t>Jaroměř</t>
  </si>
  <si>
    <t>Jičín</t>
  </si>
  <si>
    <t>Kostelec nad Orlicí</t>
  </si>
  <si>
    <t>Náchod</t>
  </si>
  <si>
    <t>Nová Paka</t>
  </si>
  <si>
    <t>Nové Město nad Metují</t>
  </si>
  <si>
    <t>Nový Bydžov</t>
  </si>
  <si>
    <t>Rychnov nad Kněžnou</t>
  </si>
  <si>
    <t>Trutnov</t>
  </si>
  <si>
    <t>Vrchlabí</t>
  </si>
  <si>
    <t>Česká Třebová</t>
  </si>
  <si>
    <t>Hlinsko</t>
  </si>
  <si>
    <t>Holice</t>
  </si>
  <si>
    <t>Chrudim</t>
  </si>
  <si>
    <t>Králíky</t>
  </si>
  <si>
    <t>Lanškroun</t>
  </si>
  <si>
    <t>Litomyšl</t>
  </si>
  <si>
    <t>Moravská Třebová</t>
  </si>
  <si>
    <t>Pardubice</t>
  </si>
  <si>
    <t>Polička</t>
  </si>
  <si>
    <t>Přelouč</t>
  </si>
  <si>
    <t>Svitavy</t>
  </si>
  <si>
    <t>Ústí nad Orlicí</t>
  </si>
  <si>
    <t>Vysoké Mýto</t>
  </si>
  <si>
    <t>Žamberk</t>
  </si>
  <si>
    <t>Bystřice nad Pernštejnem</t>
  </si>
  <si>
    <t>Havlíčkův Brod</t>
  </si>
  <si>
    <t>Humpolec</t>
  </si>
  <si>
    <t>Chotěboř</t>
  </si>
  <si>
    <t>Jihlava</t>
  </si>
  <si>
    <t>Moravské Budějovice</t>
  </si>
  <si>
    <t>Náměšť nad Oslavou</t>
  </si>
  <si>
    <t>Nové Město na Moravě</t>
  </si>
  <si>
    <t>Pacov</t>
  </si>
  <si>
    <t>Pelhřimov</t>
  </si>
  <si>
    <t>Světlá nad Sázavou</t>
  </si>
  <si>
    <t>Telč</t>
  </si>
  <si>
    <t>Třebíč</t>
  </si>
  <si>
    <t>Velké Meziříčí</t>
  </si>
  <si>
    <t>Žďár nad Sázavou</t>
  </si>
  <si>
    <t>Blansko</t>
  </si>
  <si>
    <t>Boskovice</t>
  </si>
  <si>
    <t>Brno</t>
  </si>
  <si>
    <t>Břeclav</t>
  </si>
  <si>
    <t>Bučovice</t>
  </si>
  <si>
    <t>Hodonín</t>
  </si>
  <si>
    <t>Hustopeče</t>
  </si>
  <si>
    <t>Ivančice</t>
  </si>
  <si>
    <t>Kuřim</t>
  </si>
  <si>
    <t>Kyjov</t>
  </si>
  <si>
    <t>Mikulov</t>
  </si>
  <si>
    <t>Moravský Krumlov</t>
  </si>
  <si>
    <t>Pohořelice</t>
  </si>
  <si>
    <t>Rosice</t>
  </si>
  <si>
    <t>Slavkov u Brna</t>
  </si>
  <si>
    <t>Šlapanice</t>
  </si>
  <si>
    <t>Tišnov</t>
  </si>
  <si>
    <t>Veselí nad Moravou</t>
  </si>
  <si>
    <t>Vyškov</t>
  </si>
  <si>
    <t>Znojmo</t>
  </si>
  <si>
    <t>Židlochovice</t>
  </si>
  <si>
    <t>Hranice</t>
  </si>
  <si>
    <t>Jeseník</t>
  </si>
  <si>
    <t>Konice</t>
  </si>
  <si>
    <t>Lipník nad Bečvou</t>
  </si>
  <si>
    <t>Litovel</t>
  </si>
  <si>
    <t>Mohelnice</t>
  </si>
  <si>
    <t>Olomouc</t>
  </si>
  <si>
    <t>Prostějov</t>
  </si>
  <si>
    <t>Přerov</t>
  </si>
  <si>
    <t>Šternberk</t>
  </si>
  <si>
    <t>Šumperk</t>
  </si>
  <si>
    <t>Uničov</t>
  </si>
  <si>
    <t>Zábřeh</t>
  </si>
  <si>
    <t>Bystřice pod Hostýnem</t>
  </si>
  <si>
    <t>Holešov</t>
  </si>
  <si>
    <t>Kroměříž</t>
  </si>
  <si>
    <t>Luhačovice</t>
  </si>
  <si>
    <t>Otrokovice</t>
  </si>
  <si>
    <t>Rožnov pod Radhoštěm</t>
  </si>
  <si>
    <t>Uherské Hradiště</t>
  </si>
  <si>
    <t>Uherský Brod</t>
  </si>
  <si>
    <t>Valašské Klobouky</t>
  </si>
  <si>
    <t>Valašské Meziříčí</t>
  </si>
  <si>
    <t>Vizovice</t>
  </si>
  <si>
    <t>Vsetín</t>
  </si>
  <si>
    <t>Zlín</t>
  </si>
  <si>
    <t>Bílovec</t>
  </si>
  <si>
    <t>Bohumín</t>
  </si>
  <si>
    <t>Bruntál</t>
  </si>
  <si>
    <t>Český Těšín</t>
  </si>
  <si>
    <t>Frenštát pod Radhoštěm</t>
  </si>
  <si>
    <t>Frýdek-Místek</t>
  </si>
  <si>
    <t>Frýdlant nad Ostravicí</t>
  </si>
  <si>
    <t>Havířov</t>
  </si>
  <si>
    <t>Hlučín</t>
  </si>
  <si>
    <t>Jablunkov</t>
  </si>
  <si>
    <t>Karviná</t>
  </si>
  <si>
    <t>Kopřivnice</t>
  </si>
  <si>
    <t>Kravaře</t>
  </si>
  <si>
    <t>Krnov</t>
  </si>
  <si>
    <t>Nový Jičín</t>
  </si>
  <si>
    <t>Odry</t>
  </si>
  <si>
    <t>Opava</t>
  </si>
  <si>
    <t>Orlová</t>
  </si>
  <si>
    <t>Ostrava</t>
  </si>
  <si>
    <t>Rýmařov</t>
  </si>
  <si>
    <t>Třinec</t>
  </si>
  <si>
    <t>Vítkov</t>
  </si>
  <si>
    <t>Celkem</t>
  </si>
  <si>
    <t>výsledný vážený průměr</t>
  </si>
  <si>
    <t>počet památek pro stanovení kvóty programu</t>
  </si>
  <si>
    <t>SČ</t>
  </si>
  <si>
    <t>JČ</t>
  </si>
  <si>
    <t>HK</t>
  </si>
  <si>
    <t>MS</t>
  </si>
  <si>
    <t>KV</t>
  </si>
  <si>
    <t>PB</t>
  </si>
  <si>
    <t>JM</t>
  </si>
  <si>
    <t>ZL</t>
  </si>
  <si>
    <t>PL</t>
  </si>
  <si>
    <t>UL</t>
  </si>
  <si>
    <t>LB</t>
  </si>
  <si>
    <t>VY</t>
  </si>
  <si>
    <t>OL</t>
  </si>
  <si>
    <t>Rozpis státní finanční podpory pro rok 2017 pro obecní úřady obcí s rozšířenou působností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</si>
</sst>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/>
    <xf numFmtId="0" fontId="2" fillId="0" borderId="5" xfId="0" applyFont="1" applyBorder="1" applyAlignme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0" fillId="0" borderId="0" xfId="0" applyFill="1"/>
    <xf numFmtId="0" fontId="0" fillId="0" borderId="0" xfId="0" applyAlignment="1">
      <alignment vertical="center"/>
    </xf>
    <xf numFmtId="0" fontId="5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2" fontId="6" fillId="0" borderId="3" xfId="0" applyNumberFormat="1" applyFont="1" applyFill="1" applyBorder="1" applyAlignment="1">
      <alignment vertical="center" wrapText="1"/>
    </xf>
    <xf numFmtId="3" fontId="6" fillId="0" borderId="3" xfId="0" applyNumberFormat="1" applyFont="1" applyFill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3" fontId="6" fillId="0" borderId="4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3" fontId="6" fillId="0" borderId="2" xfId="0" applyNumberFormat="1" applyFont="1" applyFill="1" applyBorder="1" applyAlignment="1">
      <alignment vertical="center" wrapText="1"/>
    </xf>
    <xf numFmtId="2" fontId="6" fillId="0" borderId="6" xfId="0" applyNumberFormat="1" applyFont="1" applyFill="1" applyBorder="1" applyAlignment="1">
      <alignment vertical="center" wrapText="1"/>
    </xf>
    <xf numFmtId="3" fontId="7" fillId="0" borderId="2" xfId="0" applyNumberFormat="1" applyFont="1" applyFill="1" applyBorder="1" applyAlignment="1">
      <alignment vertical="center" wrapText="1"/>
    </xf>
    <xf numFmtId="2" fontId="6" fillId="0" borderId="4" xfId="0" applyNumberFormat="1" applyFont="1" applyFill="1" applyBorder="1" applyAlignment="1">
      <alignment vertical="center" wrapText="1"/>
    </xf>
    <xf numFmtId="3" fontId="0" fillId="0" borderId="12" xfId="0" applyNumberFormat="1" applyFill="1" applyBorder="1" applyAlignment="1">
      <alignment vertical="center"/>
    </xf>
    <xf numFmtId="3" fontId="0" fillId="0" borderId="3" xfId="0" applyNumberFormat="1" applyFill="1" applyBorder="1" applyAlignment="1">
      <alignment vertical="center"/>
    </xf>
    <xf numFmtId="3" fontId="0" fillId="0" borderId="4" xfId="0" applyNumberForma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2" fontId="6" fillId="2" borderId="3" xfId="0" applyNumberFormat="1" applyFont="1" applyFill="1" applyBorder="1" applyAlignment="1">
      <alignment vertical="center" wrapText="1"/>
    </xf>
    <xf numFmtId="3" fontId="6" fillId="2" borderId="3" xfId="0" applyNumberFormat="1" applyFont="1" applyFill="1" applyBorder="1" applyAlignment="1">
      <alignment vertical="center" wrapText="1"/>
    </xf>
    <xf numFmtId="3" fontId="0" fillId="3" borderId="3" xfId="0" applyNumberForma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3"/>
  </sheetPr>
  <dimension ref="A1:M209"/>
  <sheetViews>
    <sheetView tabSelected="1" workbookViewId="0">
      <pane xSplit="2" ySplit="3" topLeftCell="C85" activePane="bottomRight" state="frozen"/>
      <selection pane="topRight" activeCell="C1" sqref="C1"/>
      <selection pane="bottomLeft" activeCell="A4" sqref="A4"/>
      <selection pane="bottomRight" activeCell="M88" sqref="M88"/>
    </sheetView>
  </sheetViews>
  <sheetFormatPr defaultRowHeight="12.75" x14ac:dyDescent="0.2"/>
  <cols>
    <col min="1" max="1" width="4.42578125" customWidth="1"/>
    <col min="2" max="2" width="28.7109375" bestFit="1" customWidth="1"/>
    <col min="3" max="3" width="4.85546875" bestFit="1" customWidth="1"/>
    <col min="5" max="5" width="6" customWidth="1"/>
    <col min="6" max="6" width="6.42578125" bestFit="1" customWidth="1"/>
    <col min="7" max="9" width="6" customWidth="1"/>
    <col min="11" max="12" width="12.7109375" customWidth="1"/>
    <col min="13" max="13" width="12.7109375" style="7" customWidth="1"/>
  </cols>
  <sheetData>
    <row r="1" spans="1:13" ht="15.75" x14ac:dyDescent="0.25">
      <c r="A1" s="2" t="s">
        <v>228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ht="12.75" customHeight="1" x14ac:dyDescent="0.2">
      <c r="A2" s="28" t="s">
        <v>0</v>
      </c>
      <c r="B2" s="30" t="s">
        <v>1</v>
      </c>
      <c r="C2" s="28" t="s">
        <v>2</v>
      </c>
      <c r="D2" s="32" t="s">
        <v>214</v>
      </c>
      <c r="E2" s="34" t="s">
        <v>3</v>
      </c>
      <c r="F2" s="35"/>
      <c r="G2" s="35"/>
      <c r="H2" s="35"/>
      <c r="I2" s="36"/>
      <c r="J2" s="32" t="s">
        <v>213</v>
      </c>
      <c r="K2" s="32" t="s">
        <v>4</v>
      </c>
      <c r="L2" s="32" t="s">
        <v>5</v>
      </c>
      <c r="M2" s="32" t="s">
        <v>6</v>
      </c>
    </row>
    <row r="3" spans="1:13" s="8" customFormat="1" ht="60.75" customHeight="1" thickBot="1" x14ac:dyDescent="0.25">
      <c r="A3" s="29"/>
      <c r="B3" s="31"/>
      <c r="C3" s="29"/>
      <c r="D3" s="33"/>
      <c r="E3" s="1">
        <v>1</v>
      </c>
      <c r="F3" s="1">
        <v>2</v>
      </c>
      <c r="G3" s="1">
        <v>3</v>
      </c>
      <c r="H3" s="1">
        <v>4</v>
      </c>
      <c r="I3" s="1">
        <v>5</v>
      </c>
      <c r="J3" s="33"/>
      <c r="K3" s="33"/>
      <c r="L3" s="33"/>
      <c r="M3" s="33"/>
    </row>
    <row r="4" spans="1:13" x14ac:dyDescent="0.2">
      <c r="A4" s="9" t="s">
        <v>215</v>
      </c>
      <c r="B4" s="10" t="s">
        <v>7</v>
      </c>
      <c r="C4" s="11">
        <v>163</v>
      </c>
      <c r="D4" s="12">
        <v>146</v>
      </c>
      <c r="E4" s="12">
        <v>9</v>
      </c>
      <c r="F4" s="12">
        <v>70</v>
      </c>
      <c r="G4" s="12">
        <v>54</v>
      </c>
      <c r="H4" s="12">
        <v>11</v>
      </c>
      <c r="I4" s="12">
        <v>2</v>
      </c>
      <c r="J4" s="13">
        <f>(E3*E4+F3*F4+G3*G4+H3*H4+I3*I4)/D4</f>
        <v>2.5</v>
      </c>
      <c r="K4" s="14">
        <f>6185.8221*D4</f>
        <v>903130.0266000001</v>
      </c>
      <c r="L4" s="14">
        <f t="shared" ref="L4:L67" si="0">K4*(J4:J6/$J$209)</f>
        <v>1034639.1525891209</v>
      </c>
      <c r="M4" s="25">
        <v>1035</v>
      </c>
    </row>
    <row r="5" spans="1:13" x14ac:dyDescent="0.2">
      <c r="A5" s="9" t="s">
        <v>215</v>
      </c>
      <c r="B5" s="10" t="s">
        <v>8</v>
      </c>
      <c r="C5" s="11">
        <v>142</v>
      </c>
      <c r="D5" s="12">
        <v>103</v>
      </c>
      <c r="E5" s="12">
        <v>4</v>
      </c>
      <c r="F5" s="12">
        <v>52</v>
      </c>
      <c r="G5" s="12">
        <v>40</v>
      </c>
      <c r="H5" s="12">
        <v>7</v>
      </c>
      <c r="I5" s="12">
        <v>0</v>
      </c>
      <c r="J5" s="13">
        <f t="shared" ref="J5:J68" si="1">($E$3*E5+$F$3*F5+$G$3*G5+$H$3*H5+$I$3*I5)/D5</f>
        <v>2.4854368932038833</v>
      </c>
      <c r="K5" s="14">
        <f t="shared" ref="K5:K68" si="2">6185.8221*D5</f>
        <v>637139.67630000005</v>
      </c>
      <c r="L5" s="14">
        <f t="shared" si="0"/>
        <v>725664.72072004084</v>
      </c>
      <c r="M5" s="26">
        <v>726</v>
      </c>
    </row>
    <row r="6" spans="1:13" x14ac:dyDescent="0.2">
      <c r="A6" s="9" t="s">
        <v>215</v>
      </c>
      <c r="B6" s="10" t="s">
        <v>9</v>
      </c>
      <c r="C6" s="11">
        <v>184</v>
      </c>
      <c r="D6" s="12">
        <v>120</v>
      </c>
      <c r="E6" s="12">
        <v>8</v>
      </c>
      <c r="F6" s="12">
        <v>70</v>
      </c>
      <c r="G6" s="12">
        <v>31</v>
      </c>
      <c r="H6" s="12">
        <v>8</v>
      </c>
      <c r="I6" s="12">
        <v>3</v>
      </c>
      <c r="J6" s="13">
        <f t="shared" si="1"/>
        <v>2.4</v>
      </c>
      <c r="K6" s="14">
        <f t="shared" si="2"/>
        <v>742298.652</v>
      </c>
      <c r="L6" s="14">
        <f t="shared" si="0"/>
        <v>816372.81081004592</v>
      </c>
      <c r="M6" s="26">
        <v>816</v>
      </c>
    </row>
    <row r="7" spans="1:13" x14ac:dyDescent="0.2">
      <c r="A7" s="9" t="s">
        <v>215</v>
      </c>
      <c r="B7" s="10" t="s">
        <v>10</v>
      </c>
      <c r="C7" s="11">
        <v>166</v>
      </c>
      <c r="D7" s="12">
        <v>101</v>
      </c>
      <c r="E7" s="12">
        <v>5</v>
      </c>
      <c r="F7" s="12">
        <v>52</v>
      </c>
      <c r="G7" s="12">
        <v>40</v>
      </c>
      <c r="H7" s="12">
        <v>4</v>
      </c>
      <c r="I7" s="12">
        <v>0</v>
      </c>
      <c r="J7" s="13">
        <f t="shared" si="1"/>
        <v>2.4257425742574257</v>
      </c>
      <c r="K7" s="14">
        <f t="shared" si="2"/>
        <v>624768.03210000007</v>
      </c>
      <c r="L7" s="14">
        <f t="shared" si="0"/>
        <v>694483.81475160166</v>
      </c>
      <c r="M7" s="26">
        <v>694</v>
      </c>
    </row>
    <row r="8" spans="1:13" x14ac:dyDescent="0.2">
      <c r="A8" s="9" t="s">
        <v>215</v>
      </c>
      <c r="B8" s="10" t="s">
        <v>11</v>
      </c>
      <c r="C8" s="11">
        <v>194</v>
      </c>
      <c r="D8" s="12">
        <v>157</v>
      </c>
      <c r="E8" s="12">
        <v>20</v>
      </c>
      <c r="F8" s="12">
        <v>92</v>
      </c>
      <c r="G8" s="12">
        <v>36</v>
      </c>
      <c r="H8" s="12">
        <v>8</v>
      </c>
      <c r="I8" s="12">
        <v>1</v>
      </c>
      <c r="J8" s="13">
        <f t="shared" si="1"/>
        <v>2.2229299363057327</v>
      </c>
      <c r="K8" s="14">
        <f t="shared" si="2"/>
        <v>971174.06969999999</v>
      </c>
      <c r="L8" s="14">
        <f t="shared" si="0"/>
        <v>989285.10754411819</v>
      </c>
      <c r="M8" s="26">
        <v>989</v>
      </c>
    </row>
    <row r="9" spans="1:13" x14ac:dyDescent="0.2">
      <c r="A9" s="9" t="s">
        <v>215</v>
      </c>
      <c r="B9" s="10" t="s">
        <v>12</v>
      </c>
      <c r="C9" s="11">
        <v>79</v>
      </c>
      <c r="D9" s="12">
        <v>52</v>
      </c>
      <c r="E9" s="12">
        <v>5</v>
      </c>
      <c r="F9" s="12">
        <v>18</v>
      </c>
      <c r="G9" s="12">
        <v>24</v>
      </c>
      <c r="H9" s="12">
        <v>4</v>
      </c>
      <c r="I9" s="12">
        <v>1</v>
      </c>
      <c r="J9" s="13">
        <f t="shared" si="1"/>
        <v>2.5769230769230771</v>
      </c>
      <c r="K9" s="14">
        <f t="shared" si="2"/>
        <v>321662.74920000002</v>
      </c>
      <c r="L9" s="14">
        <f t="shared" si="0"/>
        <v>379840.12725189643</v>
      </c>
      <c r="M9" s="26">
        <v>380</v>
      </c>
    </row>
    <row r="10" spans="1:13" x14ac:dyDescent="0.2">
      <c r="A10" s="9" t="s">
        <v>215</v>
      </c>
      <c r="B10" s="10" t="s">
        <v>13</v>
      </c>
      <c r="C10" s="11">
        <v>64</v>
      </c>
      <c r="D10" s="12">
        <v>56</v>
      </c>
      <c r="E10" s="12">
        <v>1</v>
      </c>
      <c r="F10" s="12">
        <v>32</v>
      </c>
      <c r="G10" s="12">
        <v>20</v>
      </c>
      <c r="H10" s="12">
        <v>1</v>
      </c>
      <c r="I10" s="12">
        <v>0</v>
      </c>
      <c r="J10" s="13">
        <f t="shared" si="1"/>
        <v>2.3035714285714284</v>
      </c>
      <c r="K10" s="14">
        <f t="shared" si="2"/>
        <v>346406.03760000004</v>
      </c>
      <c r="L10" s="14">
        <f t="shared" si="0"/>
        <v>365666.98817533313</v>
      </c>
      <c r="M10" s="26">
        <v>366</v>
      </c>
    </row>
    <row r="11" spans="1:13" x14ac:dyDescent="0.2">
      <c r="A11" s="9" t="s">
        <v>215</v>
      </c>
      <c r="B11" s="10" t="s">
        <v>14</v>
      </c>
      <c r="C11" s="11">
        <v>92</v>
      </c>
      <c r="D11" s="12">
        <v>74</v>
      </c>
      <c r="E11" s="12">
        <v>9</v>
      </c>
      <c r="F11" s="12">
        <v>38</v>
      </c>
      <c r="G11" s="12">
        <v>23</v>
      </c>
      <c r="H11" s="12">
        <v>4</v>
      </c>
      <c r="I11" s="12">
        <v>0</v>
      </c>
      <c r="J11" s="13">
        <f t="shared" si="1"/>
        <v>2.2972972972972974</v>
      </c>
      <c r="K11" s="14">
        <f t="shared" si="2"/>
        <v>457750.83540000004</v>
      </c>
      <c r="L11" s="14">
        <f t="shared" si="0"/>
        <v>481886.72860315215</v>
      </c>
      <c r="M11" s="26">
        <v>482</v>
      </c>
    </row>
    <row r="12" spans="1:13" x14ac:dyDescent="0.2">
      <c r="A12" s="9" t="s">
        <v>215</v>
      </c>
      <c r="B12" s="10" t="s">
        <v>15</v>
      </c>
      <c r="C12" s="11">
        <v>163</v>
      </c>
      <c r="D12" s="12">
        <v>141</v>
      </c>
      <c r="E12" s="12">
        <v>14</v>
      </c>
      <c r="F12" s="12">
        <v>77</v>
      </c>
      <c r="G12" s="12">
        <v>41</v>
      </c>
      <c r="H12" s="12">
        <v>6</v>
      </c>
      <c r="I12" s="12">
        <v>3</v>
      </c>
      <c r="J12" s="13">
        <f t="shared" si="1"/>
        <v>2.3404255319148937</v>
      </c>
      <c r="K12" s="14">
        <f t="shared" si="2"/>
        <v>872200.91610000003</v>
      </c>
      <c r="L12" s="14">
        <f t="shared" si="0"/>
        <v>935427.17905317759</v>
      </c>
      <c r="M12" s="26">
        <v>935</v>
      </c>
    </row>
    <row r="13" spans="1:13" x14ac:dyDescent="0.2">
      <c r="A13" s="9" t="s">
        <v>215</v>
      </c>
      <c r="B13" s="10" t="s">
        <v>16</v>
      </c>
      <c r="C13" s="11">
        <v>249</v>
      </c>
      <c r="D13" s="12">
        <v>151</v>
      </c>
      <c r="E13" s="12">
        <v>10</v>
      </c>
      <c r="F13" s="12">
        <v>70</v>
      </c>
      <c r="G13" s="12">
        <v>63</v>
      </c>
      <c r="H13" s="12">
        <v>6</v>
      </c>
      <c r="I13" s="12">
        <v>2</v>
      </c>
      <c r="J13" s="13">
        <f t="shared" si="1"/>
        <v>2.4701986754966887</v>
      </c>
      <c r="K13" s="14">
        <f t="shared" si="2"/>
        <v>934059.13710000005</v>
      </c>
      <c r="L13" s="14">
        <f t="shared" si="0"/>
        <v>1057316.1751116221</v>
      </c>
      <c r="M13" s="26">
        <v>1057</v>
      </c>
    </row>
    <row r="14" spans="1:13" x14ac:dyDescent="0.2">
      <c r="A14" s="9" t="s">
        <v>215</v>
      </c>
      <c r="B14" s="10" t="s">
        <v>17</v>
      </c>
      <c r="C14" s="11">
        <v>43</v>
      </c>
      <c r="D14" s="12">
        <v>37</v>
      </c>
      <c r="E14" s="12">
        <v>0</v>
      </c>
      <c r="F14" s="12">
        <v>19</v>
      </c>
      <c r="G14" s="12">
        <v>14</v>
      </c>
      <c r="H14" s="12">
        <v>4</v>
      </c>
      <c r="I14" s="6">
        <v>0</v>
      </c>
      <c r="J14" s="13">
        <f t="shared" si="1"/>
        <v>2.5945945945945947</v>
      </c>
      <c r="K14" s="14">
        <f t="shared" si="2"/>
        <v>228875.41770000002</v>
      </c>
      <c r="L14" s="14">
        <f t="shared" si="0"/>
        <v>272124.27027001535</v>
      </c>
      <c r="M14" s="26">
        <v>272</v>
      </c>
    </row>
    <row r="15" spans="1:13" x14ac:dyDescent="0.2">
      <c r="A15" s="9" t="s">
        <v>215</v>
      </c>
      <c r="B15" s="10" t="s">
        <v>18</v>
      </c>
      <c r="C15" s="11">
        <v>606</v>
      </c>
      <c r="D15" s="12">
        <v>299</v>
      </c>
      <c r="E15" s="12">
        <v>21</v>
      </c>
      <c r="F15" s="12">
        <v>142</v>
      </c>
      <c r="G15" s="12">
        <v>124</v>
      </c>
      <c r="H15" s="12">
        <v>10</v>
      </c>
      <c r="I15" s="12">
        <v>2</v>
      </c>
      <c r="J15" s="13">
        <f t="shared" si="1"/>
        <v>2.4314381270903009</v>
      </c>
      <c r="K15" s="14">
        <f t="shared" si="2"/>
        <v>1849560.8079000001</v>
      </c>
      <c r="L15" s="14">
        <f t="shared" si="0"/>
        <v>2060774.4217323035</v>
      </c>
      <c r="M15" s="26">
        <v>2061</v>
      </c>
    </row>
    <row r="16" spans="1:13" x14ac:dyDescent="0.2">
      <c r="A16" s="9" t="s">
        <v>215</v>
      </c>
      <c r="B16" s="10" t="s">
        <v>19</v>
      </c>
      <c r="C16" s="11">
        <v>45</v>
      </c>
      <c r="D16" s="12">
        <v>30</v>
      </c>
      <c r="E16" s="12">
        <v>3</v>
      </c>
      <c r="F16" s="12">
        <v>14</v>
      </c>
      <c r="G16" s="12">
        <v>11</v>
      </c>
      <c r="H16" s="12">
        <v>1</v>
      </c>
      <c r="I16" s="12">
        <v>0</v>
      </c>
      <c r="J16" s="13">
        <f t="shared" si="1"/>
        <v>2.2666666666666666</v>
      </c>
      <c r="K16" s="14">
        <f t="shared" si="2"/>
        <v>185574.663</v>
      </c>
      <c r="L16" s="14">
        <f t="shared" si="0"/>
        <v>192754.69144126086</v>
      </c>
      <c r="M16" s="26">
        <v>193</v>
      </c>
    </row>
    <row r="17" spans="1:13" x14ac:dyDescent="0.2">
      <c r="A17" s="9" t="s">
        <v>215</v>
      </c>
      <c r="B17" s="10" t="s">
        <v>20</v>
      </c>
      <c r="C17" s="11">
        <v>389</v>
      </c>
      <c r="D17" s="12">
        <v>200</v>
      </c>
      <c r="E17" s="12">
        <v>23</v>
      </c>
      <c r="F17" s="12">
        <v>88</v>
      </c>
      <c r="G17" s="12">
        <v>73</v>
      </c>
      <c r="H17" s="12">
        <v>13</v>
      </c>
      <c r="I17" s="12">
        <v>3</v>
      </c>
      <c r="J17" s="13">
        <f t="shared" si="1"/>
        <v>2.4249999999999998</v>
      </c>
      <c r="K17" s="14">
        <f t="shared" si="2"/>
        <v>1237164.4200000002</v>
      </c>
      <c r="L17" s="14">
        <f t="shared" si="0"/>
        <v>1374794.4904266398</v>
      </c>
      <c r="M17" s="26">
        <v>1375</v>
      </c>
    </row>
    <row r="18" spans="1:13" x14ac:dyDescent="0.2">
      <c r="A18" s="9" t="s">
        <v>215</v>
      </c>
      <c r="B18" s="10" t="s">
        <v>21</v>
      </c>
      <c r="C18" s="11">
        <v>327</v>
      </c>
      <c r="D18" s="12">
        <v>196</v>
      </c>
      <c r="E18" s="12">
        <v>5</v>
      </c>
      <c r="F18" s="12">
        <v>95</v>
      </c>
      <c r="G18" s="12">
        <v>76</v>
      </c>
      <c r="H18" s="12">
        <v>15</v>
      </c>
      <c r="I18" s="12">
        <v>5</v>
      </c>
      <c r="J18" s="13">
        <f t="shared" si="1"/>
        <v>2.5918367346938775</v>
      </c>
      <c r="K18" s="14">
        <f t="shared" si="2"/>
        <v>1212421.1316</v>
      </c>
      <c r="L18" s="14">
        <f t="shared" si="0"/>
        <v>1439990.9301788311</v>
      </c>
      <c r="M18" s="26">
        <v>1440</v>
      </c>
    </row>
    <row r="19" spans="1:13" x14ac:dyDescent="0.2">
      <c r="A19" s="9" t="s">
        <v>215</v>
      </c>
      <c r="B19" s="10" t="s">
        <v>22</v>
      </c>
      <c r="C19" s="11">
        <v>116</v>
      </c>
      <c r="D19" s="12">
        <v>66</v>
      </c>
      <c r="E19" s="12">
        <v>4</v>
      </c>
      <c r="F19" s="12">
        <v>36</v>
      </c>
      <c r="G19" s="12">
        <v>20</v>
      </c>
      <c r="H19" s="12">
        <v>4</v>
      </c>
      <c r="I19" s="12">
        <v>2</v>
      </c>
      <c r="J19" s="13">
        <f t="shared" si="1"/>
        <v>2.4545454545454546</v>
      </c>
      <c r="K19" s="14">
        <f t="shared" si="2"/>
        <v>408264.2586</v>
      </c>
      <c r="L19" s="14">
        <f t="shared" si="0"/>
        <v>459209.70608065085</v>
      </c>
      <c r="M19" s="26">
        <v>459</v>
      </c>
    </row>
    <row r="20" spans="1:13" x14ac:dyDescent="0.2">
      <c r="A20" s="9" t="s">
        <v>215</v>
      </c>
      <c r="B20" s="10" t="s">
        <v>23</v>
      </c>
      <c r="C20" s="11">
        <v>36</v>
      </c>
      <c r="D20" s="12">
        <f>E20+F20+G20+H20+I20</f>
        <v>28</v>
      </c>
      <c r="E20" s="12">
        <v>3</v>
      </c>
      <c r="F20" s="12">
        <v>10</v>
      </c>
      <c r="G20" s="12">
        <v>13</v>
      </c>
      <c r="H20" s="12">
        <v>2</v>
      </c>
      <c r="I20" s="12">
        <v>0</v>
      </c>
      <c r="J20" s="13">
        <f t="shared" si="1"/>
        <v>2.5</v>
      </c>
      <c r="K20" s="14">
        <f t="shared" si="2"/>
        <v>173203.01880000002</v>
      </c>
      <c r="L20" s="14">
        <f t="shared" si="0"/>
        <v>198423.94707188621</v>
      </c>
      <c r="M20" s="26">
        <v>198</v>
      </c>
    </row>
    <row r="21" spans="1:13" x14ac:dyDescent="0.2">
      <c r="A21" s="9" t="s">
        <v>215</v>
      </c>
      <c r="B21" s="10" t="s">
        <v>24</v>
      </c>
      <c r="C21" s="11">
        <v>107</v>
      </c>
      <c r="D21" s="12">
        <v>70</v>
      </c>
      <c r="E21" s="12">
        <v>3</v>
      </c>
      <c r="F21" s="12">
        <v>32</v>
      </c>
      <c r="G21" s="12">
        <v>27</v>
      </c>
      <c r="H21" s="12">
        <v>8</v>
      </c>
      <c r="I21" s="12">
        <v>0</v>
      </c>
      <c r="J21" s="13">
        <f t="shared" si="1"/>
        <v>2.5714285714285716</v>
      </c>
      <c r="K21" s="14">
        <f t="shared" si="2"/>
        <v>433007.54700000002</v>
      </c>
      <c r="L21" s="14">
        <f t="shared" si="0"/>
        <v>510233.00675627874</v>
      </c>
      <c r="M21" s="26">
        <v>510</v>
      </c>
    </row>
    <row r="22" spans="1:13" x14ac:dyDescent="0.2">
      <c r="A22" s="9" t="s">
        <v>215</v>
      </c>
      <c r="B22" s="10" t="s">
        <v>25</v>
      </c>
      <c r="C22" s="11">
        <v>80</v>
      </c>
      <c r="D22" s="12">
        <v>58</v>
      </c>
      <c r="E22" s="12">
        <v>2</v>
      </c>
      <c r="F22" s="12">
        <v>30</v>
      </c>
      <c r="G22" s="12">
        <v>24</v>
      </c>
      <c r="H22" s="12">
        <v>2</v>
      </c>
      <c r="I22" s="12">
        <v>0</v>
      </c>
      <c r="J22" s="13">
        <f t="shared" si="1"/>
        <v>2.4482758620689653</v>
      </c>
      <c r="K22" s="14">
        <f t="shared" si="2"/>
        <v>358777.68180000002</v>
      </c>
      <c r="L22" s="14">
        <f t="shared" si="0"/>
        <v>402517.14977439767</v>
      </c>
      <c r="M22" s="26">
        <v>403</v>
      </c>
    </row>
    <row r="23" spans="1:13" x14ac:dyDescent="0.2">
      <c r="A23" s="9" t="s">
        <v>215</v>
      </c>
      <c r="B23" s="10" t="s">
        <v>26</v>
      </c>
      <c r="C23" s="11">
        <v>177</v>
      </c>
      <c r="D23" s="12">
        <v>121</v>
      </c>
      <c r="E23" s="12">
        <v>7</v>
      </c>
      <c r="F23" s="12">
        <v>54</v>
      </c>
      <c r="G23" s="12">
        <v>53</v>
      </c>
      <c r="H23" s="12">
        <v>4</v>
      </c>
      <c r="I23" s="12">
        <v>3</v>
      </c>
      <c r="J23" s="13">
        <f t="shared" si="1"/>
        <v>2.5206611570247932</v>
      </c>
      <c r="K23" s="14">
        <f t="shared" si="2"/>
        <v>748484.47409999999</v>
      </c>
      <c r="L23" s="14">
        <f t="shared" si="0"/>
        <v>864561.48367036111</v>
      </c>
      <c r="M23" s="26">
        <v>865</v>
      </c>
    </row>
    <row r="24" spans="1:13" x14ac:dyDescent="0.2">
      <c r="A24" s="9" t="s">
        <v>215</v>
      </c>
      <c r="B24" s="10" t="s">
        <v>27</v>
      </c>
      <c r="C24" s="11">
        <v>241</v>
      </c>
      <c r="D24" s="12">
        <v>198</v>
      </c>
      <c r="E24" s="12">
        <v>8</v>
      </c>
      <c r="F24" s="12">
        <v>90</v>
      </c>
      <c r="G24" s="12">
        <v>77</v>
      </c>
      <c r="H24" s="12">
        <v>20</v>
      </c>
      <c r="I24" s="12">
        <v>3</v>
      </c>
      <c r="J24" s="13">
        <f t="shared" si="1"/>
        <v>2.595959595959596</v>
      </c>
      <c r="K24" s="14">
        <f t="shared" si="2"/>
        <v>1224792.7758000002</v>
      </c>
      <c r="L24" s="14">
        <f t="shared" si="0"/>
        <v>1456998.6970707073</v>
      </c>
      <c r="M24" s="26">
        <v>1457</v>
      </c>
    </row>
    <row r="25" spans="1:13" x14ac:dyDescent="0.2">
      <c r="A25" s="9" t="s">
        <v>215</v>
      </c>
      <c r="B25" s="10" t="s">
        <v>28</v>
      </c>
      <c r="C25" s="11">
        <v>102</v>
      </c>
      <c r="D25" s="12">
        <v>63</v>
      </c>
      <c r="E25" s="12">
        <v>6</v>
      </c>
      <c r="F25" s="12">
        <v>34</v>
      </c>
      <c r="G25" s="12">
        <v>18</v>
      </c>
      <c r="H25" s="12">
        <v>4</v>
      </c>
      <c r="I25" s="12">
        <v>1</v>
      </c>
      <c r="J25" s="13">
        <f t="shared" si="1"/>
        <v>2.3650793650793651</v>
      </c>
      <c r="K25" s="14">
        <f t="shared" si="2"/>
        <v>389706.79230000003</v>
      </c>
      <c r="L25" s="14">
        <f t="shared" si="0"/>
        <v>422359.54448158632</v>
      </c>
      <c r="M25" s="26">
        <v>422</v>
      </c>
    </row>
    <row r="26" spans="1:13" x14ac:dyDescent="0.2">
      <c r="A26" s="9" t="s">
        <v>215</v>
      </c>
      <c r="B26" s="10" t="s">
        <v>29</v>
      </c>
      <c r="C26" s="11">
        <v>129</v>
      </c>
      <c r="D26" s="12">
        <v>110</v>
      </c>
      <c r="E26" s="12">
        <v>10</v>
      </c>
      <c r="F26" s="12">
        <v>40</v>
      </c>
      <c r="G26" s="12">
        <v>53</v>
      </c>
      <c r="H26" s="12">
        <v>6</v>
      </c>
      <c r="I26" s="12">
        <v>1</v>
      </c>
      <c r="J26" s="13">
        <f t="shared" si="1"/>
        <v>2.5272727272727273</v>
      </c>
      <c r="K26" s="14">
        <f t="shared" si="2"/>
        <v>680440.43099999998</v>
      </c>
      <c r="L26" s="14">
        <f t="shared" si="0"/>
        <v>788026.53265691944</v>
      </c>
      <c r="M26" s="26">
        <v>788</v>
      </c>
    </row>
    <row r="27" spans="1:13" x14ac:dyDescent="0.2">
      <c r="A27" s="9" t="s">
        <v>215</v>
      </c>
      <c r="B27" s="10" t="s">
        <v>30</v>
      </c>
      <c r="C27" s="11">
        <v>224</v>
      </c>
      <c r="D27" s="12">
        <v>147</v>
      </c>
      <c r="E27" s="12">
        <v>16</v>
      </c>
      <c r="F27" s="12">
        <v>75</v>
      </c>
      <c r="G27" s="12">
        <v>45</v>
      </c>
      <c r="H27" s="12">
        <v>8</v>
      </c>
      <c r="I27" s="12">
        <v>3</v>
      </c>
      <c r="J27" s="13">
        <f t="shared" si="1"/>
        <v>2.3673469387755102</v>
      </c>
      <c r="K27" s="14">
        <f t="shared" si="2"/>
        <v>909315.84870000009</v>
      </c>
      <c r="L27" s="14">
        <f t="shared" si="0"/>
        <v>986450.4797288056</v>
      </c>
      <c r="M27" s="26">
        <v>986</v>
      </c>
    </row>
    <row r="28" spans="1:13" x14ac:dyDescent="0.2">
      <c r="A28" s="9" t="s">
        <v>215</v>
      </c>
      <c r="B28" s="10" t="s">
        <v>31</v>
      </c>
      <c r="C28" s="11">
        <v>117</v>
      </c>
      <c r="D28" s="12">
        <v>103</v>
      </c>
      <c r="E28" s="12">
        <v>9</v>
      </c>
      <c r="F28" s="12">
        <v>47</v>
      </c>
      <c r="G28" s="12">
        <v>44</v>
      </c>
      <c r="H28" s="12">
        <v>1</v>
      </c>
      <c r="I28" s="12">
        <v>2</v>
      </c>
      <c r="J28" s="13">
        <f t="shared" si="1"/>
        <v>2.4174757281553396</v>
      </c>
      <c r="K28" s="14">
        <f t="shared" si="2"/>
        <v>637139.67630000005</v>
      </c>
      <c r="L28" s="14">
        <f t="shared" si="0"/>
        <v>705822.32601285225</v>
      </c>
      <c r="M28" s="26">
        <v>706</v>
      </c>
    </row>
    <row r="29" spans="1:13" x14ac:dyDescent="0.2">
      <c r="A29" s="9" t="s">
        <v>215</v>
      </c>
      <c r="B29" s="10" t="s">
        <v>32</v>
      </c>
      <c r="C29" s="11">
        <v>90</v>
      </c>
      <c r="D29" s="12">
        <v>83</v>
      </c>
      <c r="E29" s="12">
        <v>3</v>
      </c>
      <c r="F29" s="12">
        <v>40</v>
      </c>
      <c r="G29" s="12">
        <v>37</v>
      </c>
      <c r="H29" s="12">
        <v>1</v>
      </c>
      <c r="I29" s="12">
        <v>2</v>
      </c>
      <c r="J29" s="13">
        <f t="shared" si="1"/>
        <v>2.5060240963855422</v>
      </c>
      <c r="K29" s="14">
        <f t="shared" si="2"/>
        <v>513423.23430000001</v>
      </c>
      <c r="L29" s="14">
        <f t="shared" si="0"/>
        <v>589602.58558503317</v>
      </c>
      <c r="M29" s="26">
        <v>590</v>
      </c>
    </row>
    <row r="30" spans="1:13" x14ac:dyDescent="0.2">
      <c r="A30" s="9" t="s">
        <v>216</v>
      </c>
      <c r="B30" s="10" t="s">
        <v>33</v>
      </c>
      <c r="C30" s="11">
        <v>124</v>
      </c>
      <c r="D30" s="12">
        <v>86</v>
      </c>
      <c r="E30" s="12">
        <v>27</v>
      </c>
      <c r="F30" s="12">
        <v>41</v>
      </c>
      <c r="G30" s="12">
        <v>11</v>
      </c>
      <c r="H30" s="12">
        <v>3</v>
      </c>
      <c r="I30" s="12">
        <v>4</v>
      </c>
      <c r="J30" s="13">
        <f t="shared" si="1"/>
        <v>2.0232558139534884</v>
      </c>
      <c r="K30" s="14">
        <f t="shared" si="2"/>
        <v>531980.70059999998</v>
      </c>
      <c r="L30" s="14">
        <f t="shared" si="0"/>
        <v>493225.23986440274</v>
      </c>
      <c r="M30" s="26">
        <v>493</v>
      </c>
    </row>
    <row r="31" spans="1:13" x14ac:dyDescent="0.2">
      <c r="A31" s="9" t="s">
        <v>216</v>
      </c>
      <c r="B31" s="10" t="s">
        <v>34</v>
      </c>
      <c r="C31" s="11">
        <v>853</v>
      </c>
      <c r="D31" s="12">
        <v>462</v>
      </c>
      <c r="E31" s="12">
        <v>71</v>
      </c>
      <c r="F31" s="12">
        <v>335</v>
      </c>
      <c r="G31" s="12">
        <v>46</v>
      </c>
      <c r="H31" s="12">
        <v>5</v>
      </c>
      <c r="I31" s="12">
        <v>5</v>
      </c>
      <c r="J31" s="13">
        <f t="shared" si="1"/>
        <v>2</v>
      </c>
      <c r="K31" s="14">
        <f t="shared" si="2"/>
        <v>2857849.8102000002</v>
      </c>
      <c r="L31" s="14">
        <f t="shared" si="0"/>
        <v>2619196.1013488974</v>
      </c>
      <c r="M31" s="26">
        <v>2618</v>
      </c>
    </row>
    <row r="32" spans="1:13" x14ac:dyDescent="0.2">
      <c r="A32" s="9" t="s">
        <v>216</v>
      </c>
      <c r="B32" s="10" t="s">
        <v>35</v>
      </c>
      <c r="C32" s="11">
        <v>724</v>
      </c>
      <c r="D32" s="12">
        <v>229</v>
      </c>
      <c r="E32" s="12">
        <v>47</v>
      </c>
      <c r="F32" s="12">
        <v>113</v>
      </c>
      <c r="G32" s="12">
        <v>62</v>
      </c>
      <c r="H32" s="12">
        <v>1</v>
      </c>
      <c r="I32" s="12">
        <v>6</v>
      </c>
      <c r="J32" s="13">
        <f t="shared" si="1"/>
        <v>2.1528384279475983</v>
      </c>
      <c r="K32" s="14">
        <f t="shared" si="2"/>
        <v>1416553.2609000001</v>
      </c>
      <c r="L32" s="14">
        <f t="shared" si="0"/>
        <v>1397471.5129491412</v>
      </c>
      <c r="M32" s="26">
        <v>1397</v>
      </c>
    </row>
    <row r="33" spans="1:13" x14ac:dyDescent="0.2">
      <c r="A33" s="9" t="s">
        <v>216</v>
      </c>
      <c r="B33" s="10" t="s">
        <v>36</v>
      </c>
      <c r="C33" s="11">
        <v>258</v>
      </c>
      <c r="D33" s="12">
        <v>155</v>
      </c>
      <c r="E33" s="12">
        <v>38</v>
      </c>
      <c r="F33" s="12">
        <v>70</v>
      </c>
      <c r="G33" s="12">
        <v>29</v>
      </c>
      <c r="H33" s="12">
        <v>6</v>
      </c>
      <c r="I33" s="12">
        <v>2</v>
      </c>
      <c r="J33" s="13">
        <f t="shared" si="1"/>
        <v>1.9290322580645161</v>
      </c>
      <c r="K33" s="14">
        <f t="shared" si="2"/>
        <v>958802.42550000001</v>
      </c>
      <c r="L33" s="14">
        <f t="shared" si="0"/>
        <v>847553.71677848522</v>
      </c>
      <c r="M33" s="26">
        <v>848</v>
      </c>
    </row>
    <row r="34" spans="1:13" x14ac:dyDescent="0.2">
      <c r="A34" s="9" t="s">
        <v>216</v>
      </c>
      <c r="B34" s="10" t="s">
        <v>37</v>
      </c>
      <c r="C34" s="11">
        <v>456</v>
      </c>
      <c r="D34" s="12">
        <v>265</v>
      </c>
      <c r="E34" s="12">
        <v>46</v>
      </c>
      <c r="F34" s="12">
        <v>130</v>
      </c>
      <c r="G34" s="12">
        <v>73</v>
      </c>
      <c r="H34" s="12">
        <v>11</v>
      </c>
      <c r="I34" s="12">
        <v>5</v>
      </c>
      <c r="J34" s="13">
        <f t="shared" si="1"/>
        <v>2.2415094339622641</v>
      </c>
      <c r="K34" s="14">
        <f t="shared" si="2"/>
        <v>1639242.8565</v>
      </c>
      <c r="L34" s="14">
        <f t="shared" si="0"/>
        <v>1683768.9222957196</v>
      </c>
      <c r="M34" s="26">
        <v>1684</v>
      </c>
    </row>
    <row r="35" spans="1:13" x14ac:dyDescent="0.2">
      <c r="A35" s="9" t="s">
        <v>216</v>
      </c>
      <c r="B35" s="10" t="s">
        <v>38</v>
      </c>
      <c r="C35" s="11">
        <v>182</v>
      </c>
      <c r="D35" s="12">
        <v>144</v>
      </c>
      <c r="E35" s="12">
        <v>35</v>
      </c>
      <c r="F35" s="12">
        <v>69</v>
      </c>
      <c r="G35" s="12">
        <v>22</v>
      </c>
      <c r="H35" s="12">
        <v>10</v>
      </c>
      <c r="I35" s="12">
        <v>8</v>
      </c>
      <c r="J35" s="13">
        <f t="shared" si="1"/>
        <v>2.2152777777777777</v>
      </c>
      <c r="K35" s="14">
        <f t="shared" si="2"/>
        <v>890758.3824</v>
      </c>
      <c r="L35" s="14">
        <f t="shared" si="0"/>
        <v>904246.27308473841</v>
      </c>
      <c r="M35" s="26">
        <v>904</v>
      </c>
    </row>
    <row r="36" spans="1:13" x14ac:dyDescent="0.2">
      <c r="A36" s="9" t="s">
        <v>216</v>
      </c>
      <c r="B36" s="10" t="s">
        <v>39</v>
      </c>
      <c r="C36" s="11">
        <v>142</v>
      </c>
      <c r="D36" s="12">
        <v>135</v>
      </c>
      <c r="E36" s="12">
        <v>35</v>
      </c>
      <c r="F36" s="12">
        <v>77</v>
      </c>
      <c r="G36" s="12">
        <v>20</v>
      </c>
      <c r="H36" s="12">
        <v>3</v>
      </c>
      <c r="I36" s="12">
        <v>0</v>
      </c>
      <c r="J36" s="13">
        <f t="shared" si="1"/>
        <v>1.9333333333333333</v>
      </c>
      <c r="K36" s="14">
        <f t="shared" si="2"/>
        <v>835085.98350000009</v>
      </c>
      <c r="L36" s="14">
        <f t="shared" si="0"/>
        <v>739837.85979660426</v>
      </c>
      <c r="M36" s="26">
        <v>740</v>
      </c>
    </row>
    <row r="37" spans="1:13" x14ac:dyDescent="0.2">
      <c r="A37" s="9" t="s">
        <v>216</v>
      </c>
      <c r="B37" s="10" t="s">
        <v>40</v>
      </c>
      <c r="C37" s="11">
        <v>357</v>
      </c>
      <c r="D37" s="12">
        <v>286</v>
      </c>
      <c r="E37" s="12">
        <v>104</v>
      </c>
      <c r="F37" s="12">
        <v>155</v>
      </c>
      <c r="G37" s="12">
        <v>25</v>
      </c>
      <c r="H37" s="12">
        <v>1</v>
      </c>
      <c r="I37" s="12">
        <v>1</v>
      </c>
      <c r="J37" s="13">
        <f t="shared" si="1"/>
        <v>1.7412587412587412</v>
      </c>
      <c r="K37" s="14">
        <f t="shared" si="2"/>
        <v>1769145.1206</v>
      </c>
      <c r="L37" s="14">
        <f t="shared" si="0"/>
        <v>1411644.6520257045</v>
      </c>
      <c r="M37" s="26">
        <v>1412</v>
      </c>
    </row>
    <row r="38" spans="1:13" x14ac:dyDescent="0.2">
      <c r="A38" s="9" t="s">
        <v>216</v>
      </c>
      <c r="B38" s="10" t="s">
        <v>41</v>
      </c>
      <c r="C38" s="11">
        <v>470</v>
      </c>
      <c r="D38" s="12">
        <v>225</v>
      </c>
      <c r="E38" s="12">
        <v>58</v>
      </c>
      <c r="F38" s="12">
        <v>105</v>
      </c>
      <c r="G38" s="12">
        <v>48</v>
      </c>
      <c r="H38" s="12">
        <v>10</v>
      </c>
      <c r="I38" s="12">
        <v>4</v>
      </c>
      <c r="J38" s="13">
        <f t="shared" si="1"/>
        <v>2.097777777777778</v>
      </c>
      <c r="K38" s="14">
        <f t="shared" si="2"/>
        <v>1391809.9725000001</v>
      </c>
      <c r="L38" s="14">
        <f t="shared" si="0"/>
        <v>1337944.3288275755</v>
      </c>
      <c r="M38" s="26">
        <v>1338</v>
      </c>
    </row>
    <row r="39" spans="1:13" x14ac:dyDescent="0.2">
      <c r="A39" s="9" t="s">
        <v>216</v>
      </c>
      <c r="B39" s="10" t="s">
        <v>42</v>
      </c>
      <c r="C39" s="11">
        <v>229</v>
      </c>
      <c r="D39" s="12">
        <v>100</v>
      </c>
      <c r="E39" s="12">
        <v>20</v>
      </c>
      <c r="F39" s="12">
        <v>50</v>
      </c>
      <c r="G39" s="12">
        <v>16</v>
      </c>
      <c r="H39" s="12">
        <v>10</v>
      </c>
      <c r="I39" s="12">
        <v>4</v>
      </c>
      <c r="J39" s="13">
        <f t="shared" si="1"/>
        <v>2.2799999999999998</v>
      </c>
      <c r="K39" s="14">
        <f t="shared" si="2"/>
        <v>618582.21000000008</v>
      </c>
      <c r="L39" s="14">
        <f t="shared" si="0"/>
        <v>646295.14189128648</v>
      </c>
      <c r="M39" s="26">
        <v>646</v>
      </c>
    </row>
    <row r="40" spans="1:13" x14ac:dyDescent="0.2">
      <c r="A40" s="9" t="s">
        <v>216</v>
      </c>
      <c r="B40" s="10" t="s">
        <v>43</v>
      </c>
      <c r="C40" s="11">
        <v>335</v>
      </c>
      <c r="D40" s="12">
        <v>289</v>
      </c>
      <c r="E40" s="12">
        <v>15</v>
      </c>
      <c r="F40" s="12">
        <v>239</v>
      </c>
      <c r="G40" s="12">
        <v>16</v>
      </c>
      <c r="H40" s="12">
        <v>17</v>
      </c>
      <c r="I40" s="12">
        <v>2</v>
      </c>
      <c r="J40" s="13">
        <f t="shared" si="1"/>
        <v>2.1418685121107268</v>
      </c>
      <c r="K40" s="14">
        <f t="shared" si="2"/>
        <v>1787702.5869</v>
      </c>
      <c r="L40" s="14">
        <f t="shared" si="0"/>
        <v>1754634.6176785366</v>
      </c>
      <c r="M40" s="26">
        <v>1755</v>
      </c>
    </row>
    <row r="41" spans="1:13" x14ac:dyDescent="0.2">
      <c r="A41" s="9" t="s">
        <v>216</v>
      </c>
      <c r="B41" s="10" t="s">
        <v>44</v>
      </c>
      <c r="C41" s="11">
        <v>505</v>
      </c>
      <c r="D41" s="12">
        <v>289</v>
      </c>
      <c r="E41" s="12">
        <v>60</v>
      </c>
      <c r="F41" s="12">
        <v>170</v>
      </c>
      <c r="G41" s="12">
        <v>40</v>
      </c>
      <c r="H41" s="12">
        <v>14</v>
      </c>
      <c r="I41" s="12">
        <v>5</v>
      </c>
      <c r="J41" s="13">
        <f t="shared" si="1"/>
        <v>2.0795847750865053</v>
      </c>
      <c r="K41" s="14">
        <f t="shared" si="2"/>
        <v>1787702.5869</v>
      </c>
      <c r="L41" s="14">
        <f t="shared" si="0"/>
        <v>1703611.3170029086</v>
      </c>
      <c r="M41" s="26">
        <v>1704</v>
      </c>
    </row>
    <row r="42" spans="1:13" x14ac:dyDescent="0.2">
      <c r="A42" s="9" t="s">
        <v>216</v>
      </c>
      <c r="B42" s="10" t="s">
        <v>45</v>
      </c>
      <c r="C42" s="11">
        <v>202</v>
      </c>
      <c r="D42" s="12">
        <v>142</v>
      </c>
      <c r="E42" s="12">
        <v>41</v>
      </c>
      <c r="F42" s="12">
        <v>73</v>
      </c>
      <c r="G42" s="12">
        <v>25</v>
      </c>
      <c r="H42" s="12">
        <v>3</v>
      </c>
      <c r="I42" s="12">
        <v>0</v>
      </c>
      <c r="J42" s="13">
        <f t="shared" si="1"/>
        <v>1.9295774647887325</v>
      </c>
      <c r="K42" s="14">
        <f t="shared" si="2"/>
        <v>878386.73820000002</v>
      </c>
      <c r="L42" s="14">
        <f t="shared" si="0"/>
        <v>776688.02139566874</v>
      </c>
      <c r="M42" s="26">
        <v>777</v>
      </c>
    </row>
    <row r="43" spans="1:13" x14ac:dyDescent="0.2">
      <c r="A43" s="9" t="s">
        <v>216</v>
      </c>
      <c r="B43" s="10" t="s">
        <v>46</v>
      </c>
      <c r="C43" s="11">
        <v>190</v>
      </c>
      <c r="D43" s="12">
        <v>88</v>
      </c>
      <c r="E43" s="12">
        <v>45</v>
      </c>
      <c r="F43" s="12">
        <v>24</v>
      </c>
      <c r="G43" s="12">
        <v>13</v>
      </c>
      <c r="H43" s="12">
        <v>3</v>
      </c>
      <c r="I43" s="12">
        <v>3</v>
      </c>
      <c r="J43" s="13">
        <f t="shared" si="1"/>
        <v>1.8068181818181819</v>
      </c>
      <c r="K43" s="14">
        <f t="shared" si="2"/>
        <v>544352.34480000008</v>
      </c>
      <c r="L43" s="14">
        <f t="shared" si="0"/>
        <v>450705.82263471291</v>
      </c>
      <c r="M43" s="26">
        <v>451</v>
      </c>
    </row>
    <row r="44" spans="1:13" x14ac:dyDescent="0.2">
      <c r="A44" s="9" t="s">
        <v>216</v>
      </c>
      <c r="B44" s="10" t="s">
        <v>47</v>
      </c>
      <c r="C44" s="11">
        <v>161</v>
      </c>
      <c r="D44" s="12">
        <v>135</v>
      </c>
      <c r="E44" s="12">
        <v>7</v>
      </c>
      <c r="F44" s="12">
        <v>88</v>
      </c>
      <c r="G44" s="12">
        <v>19</v>
      </c>
      <c r="H44" s="12">
        <v>18</v>
      </c>
      <c r="I44" s="12">
        <v>3</v>
      </c>
      <c r="J44" s="13">
        <f t="shared" si="1"/>
        <v>2.4222222222222221</v>
      </c>
      <c r="K44" s="14">
        <f t="shared" si="2"/>
        <v>835085.98350000009</v>
      </c>
      <c r="L44" s="14">
        <f t="shared" si="0"/>
        <v>926923.29560723971</v>
      </c>
      <c r="M44" s="26">
        <v>927</v>
      </c>
    </row>
    <row r="45" spans="1:13" x14ac:dyDescent="0.2">
      <c r="A45" s="9" t="s">
        <v>216</v>
      </c>
      <c r="B45" s="10" t="s">
        <v>48</v>
      </c>
      <c r="C45" s="11">
        <v>139</v>
      </c>
      <c r="D45" s="12">
        <v>103</v>
      </c>
      <c r="E45" s="12">
        <v>22</v>
      </c>
      <c r="F45" s="12">
        <v>62</v>
      </c>
      <c r="G45" s="12">
        <v>10</v>
      </c>
      <c r="H45" s="12">
        <v>6</v>
      </c>
      <c r="I45" s="12">
        <v>3</v>
      </c>
      <c r="J45" s="13">
        <f t="shared" si="1"/>
        <v>2.087378640776699</v>
      </c>
      <c r="K45" s="14">
        <f t="shared" si="2"/>
        <v>637139.67630000005</v>
      </c>
      <c r="L45" s="14">
        <f t="shared" si="0"/>
        <v>609444.98029222188</v>
      </c>
      <c r="M45" s="26">
        <v>609</v>
      </c>
    </row>
    <row r="46" spans="1:13" x14ac:dyDescent="0.2">
      <c r="A46" s="9" t="s">
        <v>216</v>
      </c>
      <c r="B46" s="10" t="s">
        <v>49</v>
      </c>
      <c r="C46" s="11">
        <v>126</v>
      </c>
      <c r="D46" s="12">
        <v>96</v>
      </c>
      <c r="E46" s="12">
        <v>18</v>
      </c>
      <c r="F46" s="12">
        <v>52</v>
      </c>
      <c r="G46" s="12">
        <v>24</v>
      </c>
      <c r="H46" s="12">
        <v>1</v>
      </c>
      <c r="I46" s="12">
        <v>1</v>
      </c>
      <c r="J46" s="13">
        <f t="shared" si="1"/>
        <v>2.1145833333333335</v>
      </c>
      <c r="K46" s="14">
        <f t="shared" si="2"/>
        <v>593838.9216</v>
      </c>
      <c r="L46" s="14">
        <f t="shared" si="0"/>
        <v>575429.44650846999</v>
      </c>
      <c r="M46" s="26">
        <v>575</v>
      </c>
    </row>
    <row r="47" spans="1:13" x14ac:dyDescent="0.2">
      <c r="A47" s="9" t="s">
        <v>223</v>
      </c>
      <c r="B47" s="10" t="s">
        <v>50</v>
      </c>
      <c r="C47" s="11">
        <v>82</v>
      </c>
      <c r="D47" s="12">
        <v>54</v>
      </c>
      <c r="E47" s="12">
        <v>3</v>
      </c>
      <c r="F47" s="12">
        <v>26</v>
      </c>
      <c r="G47" s="12">
        <v>18</v>
      </c>
      <c r="H47" s="12">
        <v>7</v>
      </c>
      <c r="I47" s="12">
        <v>0</v>
      </c>
      <c r="J47" s="13">
        <f t="shared" si="1"/>
        <v>2.5370370370370372</v>
      </c>
      <c r="K47" s="14">
        <f t="shared" si="2"/>
        <v>334034.3934</v>
      </c>
      <c r="L47" s="14">
        <f t="shared" si="0"/>
        <v>388344.01069783437</v>
      </c>
      <c r="M47" s="26">
        <v>388</v>
      </c>
    </row>
    <row r="48" spans="1:13" x14ac:dyDescent="0.2">
      <c r="A48" s="9" t="s">
        <v>223</v>
      </c>
      <c r="B48" s="10" t="s">
        <v>51</v>
      </c>
      <c r="C48" s="11">
        <v>300</v>
      </c>
      <c r="D48" s="12">
        <v>184</v>
      </c>
      <c r="E48" s="12">
        <v>18</v>
      </c>
      <c r="F48" s="12">
        <v>81</v>
      </c>
      <c r="G48" s="12">
        <v>61</v>
      </c>
      <c r="H48" s="12">
        <v>19</v>
      </c>
      <c r="I48" s="12">
        <v>5</v>
      </c>
      <c r="J48" s="13">
        <f t="shared" si="1"/>
        <v>2.5217391304347827</v>
      </c>
      <c r="K48" s="14">
        <f t="shared" si="2"/>
        <v>1138191.2664000001</v>
      </c>
      <c r="L48" s="14">
        <f t="shared" si="0"/>
        <v>1315267.3063050741</v>
      </c>
      <c r="M48" s="26">
        <v>1315</v>
      </c>
    </row>
    <row r="49" spans="1:13" x14ac:dyDescent="0.2">
      <c r="A49" s="9" t="s">
        <v>223</v>
      </c>
      <c r="B49" s="10" t="s">
        <v>52</v>
      </c>
      <c r="C49" s="11">
        <v>143</v>
      </c>
      <c r="D49" s="12">
        <v>76</v>
      </c>
      <c r="E49" s="12">
        <v>19</v>
      </c>
      <c r="F49" s="12">
        <v>41</v>
      </c>
      <c r="G49" s="12">
        <v>10</v>
      </c>
      <c r="H49" s="12">
        <v>4</v>
      </c>
      <c r="I49" s="12">
        <v>2</v>
      </c>
      <c r="J49" s="13">
        <f t="shared" si="1"/>
        <v>2.0657894736842106</v>
      </c>
      <c r="K49" s="14">
        <f t="shared" si="2"/>
        <v>470122.47960000002</v>
      </c>
      <c r="L49" s="14">
        <f t="shared" si="0"/>
        <v>445036.56700408761</v>
      </c>
      <c r="M49" s="26">
        <v>445</v>
      </c>
    </row>
    <row r="50" spans="1:13" x14ac:dyDescent="0.2">
      <c r="A50" s="9" t="s">
        <v>223</v>
      </c>
      <c r="B50" s="10" t="s">
        <v>53</v>
      </c>
      <c r="C50" s="11">
        <v>122</v>
      </c>
      <c r="D50" s="12">
        <v>56</v>
      </c>
      <c r="E50" s="12">
        <v>3</v>
      </c>
      <c r="F50" s="12">
        <v>32</v>
      </c>
      <c r="G50" s="12">
        <v>17</v>
      </c>
      <c r="H50" s="12">
        <v>3</v>
      </c>
      <c r="I50" s="12">
        <v>1</v>
      </c>
      <c r="J50" s="13">
        <f t="shared" si="1"/>
        <v>2.4107142857142856</v>
      </c>
      <c r="K50" s="14">
        <f t="shared" si="2"/>
        <v>346406.03760000004</v>
      </c>
      <c r="L50" s="14">
        <f t="shared" si="0"/>
        <v>382674.75506720907</v>
      </c>
      <c r="M50" s="26">
        <v>383</v>
      </c>
    </row>
    <row r="51" spans="1:13" x14ac:dyDescent="0.2">
      <c r="A51" s="9" t="s">
        <v>223</v>
      </c>
      <c r="B51" s="10" t="s">
        <v>54</v>
      </c>
      <c r="C51" s="11">
        <v>408</v>
      </c>
      <c r="D51" s="12">
        <v>291</v>
      </c>
      <c r="E51" s="12">
        <v>20</v>
      </c>
      <c r="F51" s="12">
        <v>98</v>
      </c>
      <c r="G51" s="12">
        <v>146</v>
      </c>
      <c r="H51" s="12">
        <v>21</v>
      </c>
      <c r="I51" s="12">
        <v>6</v>
      </c>
      <c r="J51" s="13">
        <f t="shared" si="1"/>
        <v>2.6391752577319587</v>
      </c>
      <c r="K51" s="14">
        <f t="shared" si="2"/>
        <v>1800074.2311000002</v>
      </c>
      <c r="L51" s="14">
        <f t="shared" si="0"/>
        <v>2176994.1621601228</v>
      </c>
      <c r="M51" s="26">
        <v>2176</v>
      </c>
    </row>
    <row r="52" spans="1:13" x14ac:dyDescent="0.2">
      <c r="A52" s="9" t="s">
        <v>223</v>
      </c>
      <c r="B52" s="10" t="s">
        <v>55</v>
      </c>
      <c r="C52" s="11">
        <v>276</v>
      </c>
      <c r="D52" s="12">
        <v>196</v>
      </c>
      <c r="E52" s="12">
        <v>26</v>
      </c>
      <c r="F52" s="12">
        <v>98</v>
      </c>
      <c r="G52" s="12">
        <v>56</v>
      </c>
      <c r="H52" s="12">
        <v>10</v>
      </c>
      <c r="I52" s="12">
        <v>6</v>
      </c>
      <c r="J52" s="13">
        <f t="shared" si="1"/>
        <v>2.3469387755102042</v>
      </c>
      <c r="K52" s="14">
        <f t="shared" si="2"/>
        <v>1212421.1316</v>
      </c>
      <c r="L52" s="14">
        <f t="shared" si="0"/>
        <v>1303928.7950438233</v>
      </c>
      <c r="M52" s="26">
        <v>1304</v>
      </c>
    </row>
    <row r="53" spans="1:13" x14ac:dyDescent="0.2">
      <c r="A53" s="9" t="s">
        <v>223</v>
      </c>
      <c r="B53" s="10" t="s">
        <v>56</v>
      </c>
      <c r="C53" s="11">
        <v>88</v>
      </c>
      <c r="D53" s="12">
        <v>80</v>
      </c>
      <c r="E53" s="12">
        <v>6</v>
      </c>
      <c r="F53" s="12">
        <v>32</v>
      </c>
      <c r="G53" s="12">
        <v>35</v>
      </c>
      <c r="H53" s="12">
        <v>6</v>
      </c>
      <c r="I53" s="12">
        <v>1</v>
      </c>
      <c r="J53" s="13">
        <f t="shared" si="1"/>
        <v>2.5499999999999998</v>
      </c>
      <c r="K53" s="14">
        <f t="shared" si="2"/>
        <v>494865.76800000004</v>
      </c>
      <c r="L53" s="14">
        <f t="shared" si="0"/>
        <v>578264.07432378258</v>
      </c>
      <c r="M53" s="26">
        <v>578</v>
      </c>
    </row>
    <row r="54" spans="1:13" x14ac:dyDescent="0.2">
      <c r="A54" s="9" t="s">
        <v>223</v>
      </c>
      <c r="B54" s="10" t="s">
        <v>57</v>
      </c>
      <c r="C54" s="11">
        <v>234</v>
      </c>
      <c r="D54" s="12">
        <v>164</v>
      </c>
      <c r="E54" s="12">
        <v>30</v>
      </c>
      <c r="F54" s="12">
        <v>56</v>
      </c>
      <c r="G54" s="12">
        <v>57</v>
      </c>
      <c r="H54" s="12">
        <v>19</v>
      </c>
      <c r="I54" s="12">
        <v>2</v>
      </c>
      <c r="J54" s="13">
        <f t="shared" si="1"/>
        <v>2.4329268292682928</v>
      </c>
      <c r="K54" s="14">
        <f t="shared" si="2"/>
        <v>1014474.8244</v>
      </c>
      <c r="L54" s="14">
        <f t="shared" si="0"/>
        <v>1131016.4983097513</v>
      </c>
      <c r="M54" s="26">
        <v>1131</v>
      </c>
    </row>
    <row r="55" spans="1:13" x14ac:dyDescent="0.2">
      <c r="A55" s="9" t="s">
        <v>223</v>
      </c>
      <c r="B55" s="10" t="s">
        <v>58</v>
      </c>
      <c r="C55" s="11">
        <v>430</v>
      </c>
      <c r="D55" s="12">
        <v>176</v>
      </c>
      <c r="E55" s="12">
        <v>13</v>
      </c>
      <c r="F55" s="12">
        <v>118</v>
      </c>
      <c r="G55" s="12">
        <v>37</v>
      </c>
      <c r="H55" s="12">
        <v>7</v>
      </c>
      <c r="I55" s="12">
        <v>1</v>
      </c>
      <c r="J55" s="13">
        <f t="shared" si="1"/>
        <v>2.2329545454545454</v>
      </c>
      <c r="K55" s="14">
        <f t="shared" si="2"/>
        <v>1088704.6896000002</v>
      </c>
      <c r="L55" s="14">
        <f t="shared" si="0"/>
        <v>1114008.7314178753</v>
      </c>
      <c r="M55" s="26">
        <v>1114</v>
      </c>
    </row>
    <row r="56" spans="1:13" x14ac:dyDescent="0.2">
      <c r="A56" s="9" t="s">
        <v>223</v>
      </c>
      <c r="B56" s="10" t="s">
        <v>59</v>
      </c>
      <c r="C56" s="11">
        <v>75</v>
      </c>
      <c r="D56" s="12">
        <v>67</v>
      </c>
      <c r="E56" s="12">
        <v>4</v>
      </c>
      <c r="F56" s="12">
        <v>25</v>
      </c>
      <c r="G56" s="12">
        <v>31</v>
      </c>
      <c r="H56" s="12">
        <v>6</v>
      </c>
      <c r="I56" s="12">
        <v>1</v>
      </c>
      <c r="J56" s="13">
        <f t="shared" si="1"/>
        <v>2.6268656716417911</v>
      </c>
      <c r="K56" s="14">
        <f t="shared" si="2"/>
        <v>414450.08070000005</v>
      </c>
      <c r="L56" s="14">
        <f t="shared" si="0"/>
        <v>498894.4954950281</v>
      </c>
      <c r="M56" s="26">
        <v>499</v>
      </c>
    </row>
    <row r="57" spans="1:13" x14ac:dyDescent="0.2">
      <c r="A57" s="9" t="s">
        <v>223</v>
      </c>
      <c r="B57" s="10" t="s">
        <v>60</v>
      </c>
      <c r="C57" s="11">
        <v>245</v>
      </c>
      <c r="D57" s="12">
        <v>154</v>
      </c>
      <c r="E57" s="12">
        <v>35</v>
      </c>
      <c r="F57" s="12">
        <v>66</v>
      </c>
      <c r="G57" s="12">
        <v>39</v>
      </c>
      <c r="H57" s="12">
        <v>13</v>
      </c>
      <c r="I57" s="12">
        <v>1</v>
      </c>
      <c r="J57" s="13">
        <f t="shared" si="1"/>
        <v>2.2142857142857144</v>
      </c>
      <c r="K57" s="14">
        <f t="shared" si="2"/>
        <v>952616.60340000002</v>
      </c>
      <c r="L57" s="14">
        <f t="shared" si="0"/>
        <v>966608.08502161712</v>
      </c>
      <c r="M57" s="26">
        <v>967</v>
      </c>
    </row>
    <row r="58" spans="1:13" x14ac:dyDescent="0.2">
      <c r="A58" s="9" t="s">
        <v>223</v>
      </c>
      <c r="B58" s="10" t="s">
        <v>61</v>
      </c>
      <c r="C58" s="11">
        <v>70</v>
      </c>
      <c r="D58" s="12">
        <v>55</v>
      </c>
      <c r="E58" s="12">
        <v>8</v>
      </c>
      <c r="F58" s="12">
        <v>32</v>
      </c>
      <c r="G58" s="12">
        <v>10</v>
      </c>
      <c r="H58" s="12">
        <v>5</v>
      </c>
      <c r="I58" s="12">
        <v>0</v>
      </c>
      <c r="J58" s="13">
        <f t="shared" si="1"/>
        <v>2.2181818181818183</v>
      </c>
      <c r="K58" s="14">
        <f t="shared" si="2"/>
        <v>340220.21549999999</v>
      </c>
      <c r="L58" s="14">
        <f t="shared" si="0"/>
        <v>345824.59346814448</v>
      </c>
      <c r="M58" s="26">
        <v>346</v>
      </c>
    </row>
    <row r="59" spans="1:13" x14ac:dyDescent="0.2">
      <c r="A59" s="9" t="s">
        <v>223</v>
      </c>
      <c r="B59" s="10" t="s">
        <v>62</v>
      </c>
      <c r="C59" s="11">
        <v>151</v>
      </c>
      <c r="D59" s="12">
        <v>97</v>
      </c>
      <c r="E59" s="12">
        <v>16</v>
      </c>
      <c r="F59" s="12">
        <v>18</v>
      </c>
      <c r="G59" s="12">
        <v>39</v>
      </c>
      <c r="H59" s="12">
        <v>20</v>
      </c>
      <c r="I59" s="12">
        <v>4</v>
      </c>
      <c r="J59" s="13">
        <f t="shared" si="1"/>
        <v>2.7731958762886597</v>
      </c>
      <c r="K59" s="14">
        <f t="shared" si="2"/>
        <v>600024.74369999999</v>
      </c>
      <c r="L59" s="14">
        <f t="shared" si="0"/>
        <v>762514.88231910532</v>
      </c>
      <c r="M59" s="26">
        <v>763</v>
      </c>
    </row>
    <row r="60" spans="1:13" x14ac:dyDescent="0.2">
      <c r="A60" s="9" t="s">
        <v>223</v>
      </c>
      <c r="B60" s="10" t="s">
        <v>63</v>
      </c>
      <c r="C60" s="11">
        <v>336</v>
      </c>
      <c r="D60" s="12">
        <v>212</v>
      </c>
      <c r="E60" s="12">
        <v>52</v>
      </c>
      <c r="F60" s="12">
        <v>90</v>
      </c>
      <c r="G60" s="12">
        <v>54</v>
      </c>
      <c r="H60" s="12">
        <v>13</v>
      </c>
      <c r="I60" s="12">
        <v>3</v>
      </c>
      <c r="J60" s="13">
        <f t="shared" si="1"/>
        <v>2.1745283018867925</v>
      </c>
      <c r="K60" s="14">
        <f t="shared" si="2"/>
        <v>1311394.2852</v>
      </c>
      <c r="L60" s="14">
        <f t="shared" si="0"/>
        <v>1306763.422859136</v>
      </c>
      <c r="M60" s="26">
        <v>1307</v>
      </c>
    </row>
    <row r="61" spans="1:13" x14ac:dyDescent="0.2">
      <c r="A61" s="9" t="s">
        <v>223</v>
      </c>
      <c r="B61" s="10" t="s">
        <v>64</v>
      </c>
      <c r="C61" s="11">
        <v>248</v>
      </c>
      <c r="D61" s="12">
        <v>149</v>
      </c>
      <c r="E61" s="12">
        <v>20</v>
      </c>
      <c r="F61" s="12">
        <v>47</v>
      </c>
      <c r="G61" s="12">
        <v>60</v>
      </c>
      <c r="H61" s="12">
        <v>14</v>
      </c>
      <c r="I61" s="12">
        <v>8</v>
      </c>
      <c r="J61" s="13">
        <f t="shared" si="1"/>
        <v>2.6174496644295302</v>
      </c>
      <c r="K61" s="14">
        <f t="shared" si="2"/>
        <v>921687.49290000007</v>
      </c>
      <c r="L61" s="14">
        <f t="shared" si="0"/>
        <v>1105504.8479719374</v>
      </c>
      <c r="M61" s="26">
        <v>1106</v>
      </c>
    </row>
    <row r="62" spans="1:13" x14ac:dyDescent="0.2">
      <c r="A62" s="9" t="s">
        <v>219</v>
      </c>
      <c r="B62" s="10" t="s">
        <v>65</v>
      </c>
      <c r="C62" s="11">
        <v>32</v>
      </c>
      <c r="D62" s="12">
        <v>31</v>
      </c>
      <c r="E62" s="12">
        <v>8</v>
      </c>
      <c r="F62" s="12">
        <v>11</v>
      </c>
      <c r="G62" s="12">
        <v>10</v>
      </c>
      <c r="H62" s="12">
        <v>2</v>
      </c>
      <c r="I62" s="12">
        <v>0</v>
      </c>
      <c r="J62" s="13">
        <f t="shared" si="1"/>
        <v>2.193548387096774</v>
      </c>
      <c r="K62" s="14">
        <f t="shared" si="2"/>
        <v>191760.48510000002</v>
      </c>
      <c r="L62" s="14">
        <f t="shared" si="0"/>
        <v>192754.69144126083</v>
      </c>
      <c r="M62" s="26">
        <v>193</v>
      </c>
    </row>
    <row r="63" spans="1:13" x14ac:dyDescent="0.2">
      <c r="A63" s="9" t="s">
        <v>219</v>
      </c>
      <c r="B63" s="10" t="s">
        <v>66</v>
      </c>
      <c r="C63" s="11">
        <v>463</v>
      </c>
      <c r="D63" s="12">
        <v>129</v>
      </c>
      <c r="E63" s="12">
        <v>12</v>
      </c>
      <c r="F63" s="12">
        <v>52</v>
      </c>
      <c r="G63" s="12">
        <v>56</v>
      </c>
      <c r="H63" s="12">
        <v>9</v>
      </c>
      <c r="I63" s="12">
        <v>0</v>
      </c>
      <c r="J63" s="13">
        <f t="shared" si="1"/>
        <v>2.4806201550387597</v>
      </c>
      <c r="K63" s="14">
        <f t="shared" si="2"/>
        <v>797971.05090000003</v>
      </c>
      <c r="L63" s="14">
        <f t="shared" si="0"/>
        <v>907080.900900051</v>
      </c>
      <c r="M63" s="26">
        <v>907</v>
      </c>
    </row>
    <row r="64" spans="1:13" x14ac:dyDescent="0.2">
      <c r="A64" s="9" t="s">
        <v>219</v>
      </c>
      <c r="B64" s="10" t="s">
        <v>67</v>
      </c>
      <c r="C64" s="11">
        <v>381</v>
      </c>
      <c r="D64" s="12">
        <v>206</v>
      </c>
      <c r="E64" s="12">
        <v>20</v>
      </c>
      <c r="F64" s="12">
        <v>88</v>
      </c>
      <c r="G64" s="12">
        <v>70</v>
      </c>
      <c r="H64" s="12">
        <v>25</v>
      </c>
      <c r="I64" s="12">
        <v>3</v>
      </c>
      <c r="J64" s="13">
        <f t="shared" si="1"/>
        <v>2.529126213592233</v>
      </c>
      <c r="K64" s="14">
        <f t="shared" si="2"/>
        <v>1274279.3526000001</v>
      </c>
      <c r="L64" s="14">
        <f t="shared" si="0"/>
        <v>1476841.0917778956</v>
      </c>
      <c r="M64" s="26">
        <v>1477</v>
      </c>
    </row>
    <row r="65" spans="1:13" x14ac:dyDescent="0.2">
      <c r="A65" s="9" t="s">
        <v>219</v>
      </c>
      <c r="B65" s="10" t="s">
        <v>68</v>
      </c>
      <c r="C65" s="11">
        <v>30</v>
      </c>
      <c r="D65" s="12">
        <v>29</v>
      </c>
      <c r="E65" s="12">
        <v>8</v>
      </c>
      <c r="F65" s="12">
        <v>12</v>
      </c>
      <c r="G65" s="12">
        <v>7</v>
      </c>
      <c r="H65" s="12">
        <v>2</v>
      </c>
      <c r="I65" s="12">
        <v>0</v>
      </c>
      <c r="J65" s="13">
        <f t="shared" si="1"/>
        <v>2.103448275862069</v>
      </c>
      <c r="K65" s="14">
        <f t="shared" si="2"/>
        <v>179388.84090000001</v>
      </c>
      <c r="L65" s="14">
        <f t="shared" si="0"/>
        <v>172912.29673407224</v>
      </c>
      <c r="M65" s="26">
        <v>173</v>
      </c>
    </row>
    <row r="66" spans="1:13" x14ac:dyDescent="0.2">
      <c r="A66" s="9" t="s">
        <v>219</v>
      </c>
      <c r="B66" s="10" t="s">
        <v>69</v>
      </c>
      <c r="C66" s="11">
        <v>155</v>
      </c>
      <c r="D66" s="12">
        <v>89</v>
      </c>
      <c r="E66" s="12">
        <v>10</v>
      </c>
      <c r="F66" s="12">
        <v>38</v>
      </c>
      <c r="G66" s="12">
        <v>25</v>
      </c>
      <c r="H66" s="12">
        <v>13</v>
      </c>
      <c r="I66" s="12">
        <v>3</v>
      </c>
      <c r="J66" s="13">
        <f t="shared" si="1"/>
        <v>2.5617977528089888</v>
      </c>
      <c r="K66" s="14">
        <f t="shared" si="2"/>
        <v>550538.16690000007</v>
      </c>
      <c r="L66" s="14">
        <f t="shared" si="0"/>
        <v>646295.14189128648</v>
      </c>
      <c r="M66" s="26">
        <v>646</v>
      </c>
    </row>
    <row r="67" spans="1:13" x14ac:dyDescent="0.2">
      <c r="A67" s="9" t="s">
        <v>219</v>
      </c>
      <c r="B67" s="10" t="s">
        <v>70</v>
      </c>
      <c r="C67" s="11">
        <v>129</v>
      </c>
      <c r="D67" s="12">
        <v>60</v>
      </c>
      <c r="E67" s="12">
        <v>16</v>
      </c>
      <c r="F67" s="12">
        <v>27</v>
      </c>
      <c r="G67" s="12">
        <v>13</v>
      </c>
      <c r="H67" s="12">
        <v>4</v>
      </c>
      <c r="I67" s="12">
        <v>0</v>
      </c>
      <c r="J67" s="13">
        <f t="shared" si="1"/>
        <v>2.0833333333333335</v>
      </c>
      <c r="K67" s="14">
        <f t="shared" si="2"/>
        <v>371149.326</v>
      </c>
      <c r="L67" s="14">
        <f t="shared" si="0"/>
        <v>354328.47691408248</v>
      </c>
      <c r="M67" s="26">
        <v>354</v>
      </c>
    </row>
    <row r="68" spans="1:13" x14ac:dyDescent="0.2">
      <c r="A68" s="9" t="s">
        <v>219</v>
      </c>
      <c r="B68" s="10" t="s">
        <v>71</v>
      </c>
      <c r="C68" s="11">
        <v>223</v>
      </c>
      <c r="D68" s="12">
        <v>109</v>
      </c>
      <c r="E68" s="12">
        <v>16</v>
      </c>
      <c r="F68" s="12">
        <v>32</v>
      </c>
      <c r="G68" s="12">
        <v>40</v>
      </c>
      <c r="H68" s="12">
        <v>18</v>
      </c>
      <c r="I68" s="12">
        <v>3</v>
      </c>
      <c r="J68" s="13">
        <f t="shared" si="1"/>
        <v>2.6330275229357798</v>
      </c>
      <c r="K68" s="14">
        <f t="shared" si="2"/>
        <v>674254.60889999999</v>
      </c>
      <c r="L68" s="14">
        <f t="shared" ref="L68:L131" si="3">K68*(J68:J70/$J$209)</f>
        <v>813538.18299473322</v>
      </c>
      <c r="M68" s="26">
        <v>814</v>
      </c>
    </row>
    <row r="69" spans="1:13" x14ac:dyDescent="0.2">
      <c r="A69" s="9" t="s">
        <v>224</v>
      </c>
      <c r="B69" s="10" t="s">
        <v>72</v>
      </c>
      <c r="C69" s="11">
        <v>70</v>
      </c>
      <c r="D69" s="12">
        <v>35</v>
      </c>
      <c r="E69" s="12">
        <v>10</v>
      </c>
      <c r="F69" s="12">
        <v>17</v>
      </c>
      <c r="G69" s="12">
        <v>5</v>
      </c>
      <c r="H69" s="12">
        <v>1</v>
      </c>
      <c r="I69" s="12">
        <v>2</v>
      </c>
      <c r="J69" s="13">
        <f t="shared" ref="J69:J132" si="4">($E$3*E69+$F$3*F69+$G$3*G69+$H$3*H69+$I$3*I69)/D69</f>
        <v>2.0857142857142859</v>
      </c>
      <c r="K69" s="14">
        <f t="shared" ref="K69:K132" si="5">6185.8221*D69</f>
        <v>216503.77350000001</v>
      </c>
      <c r="L69" s="14">
        <f t="shared" si="3"/>
        <v>206927.83051782416</v>
      </c>
      <c r="M69" s="26">
        <v>207</v>
      </c>
    </row>
    <row r="70" spans="1:13" x14ac:dyDescent="0.2">
      <c r="A70" s="9" t="s">
        <v>224</v>
      </c>
      <c r="B70" s="10" t="s">
        <v>73</v>
      </c>
      <c r="C70" s="11">
        <v>359</v>
      </c>
      <c r="D70" s="12">
        <v>282</v>
      </c>
      <c r="E70" s="12">
        <v>51</v>
      </c>
      <c r="F70" s="12">
        <v>131</v>
      </c>
      <c r="G70" s="12">
        <v>74</v>
      </c>
      <c r="H70" s="12">
        <v>11</v>
      </c>
      <c r="I70" s="12">
        <v>1</v>
      </c>
      <c r="J70" s="13">
        <f t="shared" si="4"/>
        <v>2.0709219858156027</v>
      </c>
      <c r="K70" s="14">
        <f t="shared" si="5"/>
        <v>1744401.8322000001</v>
      </c>
      <c r="L70" s="14">
        <f t="shared" si="3"/>
        <v>1655422.644142593</v>
      </c>
      <c r="M70" s="26">
        <v>1655</v>
      </c>
    </row>
    <row r="71" spans="1:13" x14ac:dyDescent="0.2">
      <c r="A71" s="9" t="s">
        <v>224</v>
      </c>
      <c r="B71" s="10" t="s">
        <v>74</v>
      </c>
      <c r="C71" s="11">
        <v>183</v>
      </c>
      <c r="D71" s="12">
        <v>155</v>
      </c>
      <c r="E71" s="12">
        <v>57</v>
      </c>
      <c r="F71" s="12">
        <v>74</v>
      </c>
      <c r="G71" s="12">
        <v>16</v>
      </c>
      <c r="H71" s="12">
        <v>3</v>
      </c>
      <c r="I71" s="12">
        <v>6</v>
      </c>
      <c r="J71" s="13">
        <f t="shared" si="4"/>
        <v>1.903225806451613</v>
      </c>
      <c r="K71" s="14">
        <f t="shared" si="5"/>
        <v>958802.42550000001</v>
      </c>
      <c r="L71" s="14">
        <f t="shared" si="3"/>
        <v>836215.20551723463</v>
      </c>
      <c r="M71" s="26">
        <v>836</v>
      </c>
    </row>
    <row r="72" spans="1:13" x14ac:dyDescent="0.2">
      <c r="A72" s="9" t="s">
        <v>224</v>
      </c>
      <c r="B72" s="10" t="s">
        <v>75</v>
      </c>
      <c r="C72" s="11">
        <v>298</v>
      </c>
      <c r="D72" s="12">
        <v>121</v>
      </c>
      <c r="E72" s="12">
        <v>28</v>
      </c>
      <c r="F72" s="12">
        <v>46</v>
      </c>
      <c r="G72" s="12">
        <v>31</v>
      </c>
      <c r="H72" s="12">
        <v>8</v>
      </c>
      <c r="I72" s="12">
        <v>8</v>
      </c>
      <c r="J72" s="13">
        <f t="shared" si="4"/>
        <v>2.3553719008264462</v>
      </c>
      <c r="K72" s="14">
        <f t="shared" si="5"/>
        <v>748484.47409999999</v>
      </c>
      <c r="L72" s="14">
        <f t="shared" si="3"/>
        <v>807868.92736410792</v>
      </c>
      <c r="M72" s="26">
        <v>808</v>
      </c>
    </row>
    <row r="73" spans="1:13" x14ac:dyDescent="0.2">
      <c r="A73" s="9" t="s">
        <v>224</v>
      </c>
      <c r="B73" s="10" t="s">
        <v>76</v>
      </c>
      <c r="C73" s="11">
        <v>677</v>
      </c>
      <c r="D73" s="12">
        <v>314</v>
      </c>
      <c r="E73" s="12">
        <v>31</v>
      </c>
      <c r="F73" s="12">
        <v>179</v>
      </c>
      <c r="G73" s="12">
        <v>58</v>
      </c>
      <c r="H73" s="12">
        <v>32</v>
      </c>
      <c r="I73" s="12">
        <v>14</v>
      </c>
      <c r="J73" s="13">
        <f t="shared" si="4"/>
        <v>2.4235668789808917</v>
      </c>
      <c r="K73" s="14">
        <f t="shared" si="5"/>
        <v>1942348.1394</v>
      </c>
      <c r="L73" s="14">
        <f t="shared" si="3"/>
        <v>2157151.7674529338</v>
      </c>
      <c r="M73" s="26">
        <v>2156</v>
      </c>
    </row>
    <row r="74" spans="1:13" x14ac:dyDescent="0.2">
      <c r="A74" s="9" t="s">
        <v>224</v>
      </c>
      <c r="B74" s="10" t="s">
        <v>77</v>
      </c>
      <c r="C74" s="11">
        <v>86</v>
      </c>
      <c r="D74" s="12">
        <v>86</v>
      </c>
      <c r="E74" s="12">
        <v>11</v>
      </c>
      <c r="F74" s="12">
        <v>39</v>
      </c>
      <c r="G74" s="12">
        <v>32</v>
      </c>
      <c r="H74" s="12">
        <v>3</v>
      </c>
      <c r="I74" s="12">
        <v>1</v>
      </c>
      <c r="J74" s="13">
        <f t="shared" si="4"/>
        <v>2.3488372093023258</v>
      </c>
      <c r="K74" s="14">
        <f t="shared" si="5"/>
        <v>531980.70059999998</v>
      </c>
      <c r="L74" s="14">
        <f t="shared" si="3"/>
        <v>572594.81869315717</v>
      </c>
      <c r="M74" s="26">
        <v>573</v>
      </c>
    </row>
    <row r="75" spans="1:13" x14ac:dyDescent="0.2">
      <c r="A75" s="9" t="s">
        <v>224</v>
      </c>
      <c r="B75" s="10" t="s">
        <v>78</v>
      </c>
      <c r="C75" s="11">
        <v>319</v>
      </c>
      <c r="D75" s="12">
        <v>207</v>
      </c>
      <c r="E75" s="12">
        <v>84</v>
      </c>
      <c r="F75" s="12">
        <v>81</v>
      </c>
      <c r="G75" s="12">
        <v>28</v>
      </c>
      <c r="H75" s="12">
        <v>13</v>
      </c>
      <c r="I75" s="12">
        <v>1</v>
      </c>
      <c r="J75" s="13">
        <f t="shared" si="4"/>
        <v>1.8695652173913044</v>
      </c>
      <c r="K75" s="14">
        <f t="shared" si="5"/>
        <v>1280465.1747000001</v>
      </c>
      <c r="L75" s="14">
        <f t="shared" si="3"/>
        <v>1097000.9645259995</v>
      </c>
      <c r="M75" s="26">
        <v>1097</v>
      </c>
    </row>
    <row r="76" spans="1:13" x14ac:dyDescent="0.2">
      <c r="A76" s="9" t="s">
        <v>224</v>
      </c>
      <c r="B76" s="10" t="s">
        <v>79</v>
      </c>
      <c r="C76" s="11">
        <v>141</v>
      </c>
      <c r="D76" s="12">
        <f>137+1</f>
        <v>138</v>
      </c>
      <c r="E76" s="12">
        <v>42</v>
      </c>
      <c r="F76" s="12">
        <v>52</v>
      </c>
      <c r="G76" s="12">
        <v>29</v>
      </c>
      <c r="H76" s="12">
        <v>10</v>
      </c>
      <c r="I76" s="12">
        <v>5</v>
      </c>
      <c r="J76" s="13">
        <f t="shared" si="4"/>
        <v>2.1594202898550723</v>
      </c>
      <c r="K76" s="14">
        <f t="shared" si="5"/>
        <v>853643.44980000006</v>
      </c>
      <c r="L76" s="14">
        <f t="shared" si="3"/>
        <v>844719.08896317251</v>
      </c>
      <c r="M76" s="26">
        <v>845</v>
      </c>
    </row>
    <row r="77" spans="1:13" x14ac:dyDescent="0.2">
      <c r="A77" s="9" t="s">
        <v>224</v>
      </c>
      <c r="B77" s="10" t="s">
        <v>80</v>
      </c>
      <c r="C77" s="11">
        <v>87</v>
      </c>
      <c r="D77" s="12">
        <v>87</v>
      </c>
      <c r="E77" s="12">
        <v>35</v>
      </c>
      <c r="F77" s="12">
        <v>34</v>
      </c>
      <c r="G77" s="12">
        <v>13</v>
      </c>
      <c r="H77" s="12">
        <v>4</v>
      </c>
      <c r="I77" s="12">
        <v>1</v>
      </c>
      <c r="J77" s="13">
        <f t="shared" si="4"/>
        <v>1.8735632183908046</v>
      </c>
      <c r="K77" s="14">
        <f t="shared" si="5"/>
        <v>538166.52269999997</v>
      </c>
      <c r="L77" s="14">
        <f t="shared" si="3"/>
        <v>462044.3338959635</v>
      </c>
      <c r="M77" s="26">
        <v>462</v>
      </c>
    </row>
    <row r="78" spans="1:13" x14ac:dyDescent="0.2">
      <c r="A78" s="9" t="s">
        <v>224</v>
      </c>
      <c r="B78" s="10" t="s">
        <v>81</v>
      </c>
      <c r="C78" s="11">
        <v>147</v>
      </c>
      <c r="D78" s="12">
        <v>145</v>
      </c>
      <c r="E78" s="12">
        <v>38</v>
      </c>
      <c r="F78" s="12">
        <v>70</v>
      </c>
      <c r="G78" s="12">
        <v>28</v>
      </c>
      <c r="H78" s="12">
        <v>9</v>
      </c>
      <c r="I78" s="12">
        <v>0</v>
      </c>
      <c r="J78" s="13">
        <f t="shared" si="4"/>
        <v>2.0551724137931036</v>
      </c>
      <c r="K78" s="14">
        <f t="shared" si="5"/>
        <v>896944.20449999999</v>
      </c>
      <c r="L78" s="14">
        <f t="shared" si="3"/>
        <v>844719.08896317251</v>
      </c>
      <c r="M78" s="26">
        <v>845</v>
      </c>
    </row>
    <row r="79" spans="1:13" x14ac:dyDescent="0.2">
      <c r="A79" s="9" t="s">
        <v>224</v>
      </c>
      <c r="B79" s="10" t="s">
        <v>82</v>
      </c>
      <c r="C79" s="11">
        <v>203</v>
      </c>
      <c r="D79" s="12">
        <v>101</v>
      </c>
      <c r="E79" s="12">
        <v>19</v>
      </c>
      <c r="F79" s="12">
        <v>45</v>
      </c>
      <c r="G79" s="12">
        <v>29</v>
      </c>
      <c r="H79" s="12">
        <v>5</v>
      </c>
      <c r="I79" s="12">
        <v>3</v>
      </c>
      <c r="J79" s="13">
        <f t="shared" si="4"/>
        <v>2.2871287128712869</v>
      </c>
      <c r="K79" s="14">
        <f t="shared" si="5"/>
        <v>624768.03210000007</v>
      </c>
      <c r="L79" s="14">
        <f t="shared" si="3"/>
        <v>654799.02533722436</v>
      </c>
      <c r="M79" s="26">
        <v>655</v>
      </c>
    </row>
    <row r="80" spans="1:13" x14ac:dyDescent="0.2">
      <c r="A80" s="9" t="s">
        <v>224</v>
      </c>
      <c r="B80" s="10" t="s">
        <v>83</v>
      </c>
      <c r="C80" s="11">
        <v>161</v>
      </c>
      <c r="D80" s="12">
        <v>135</v>
      </c>
      <c r="E80" s="12">
        <v>36</v>
      </c>
      <c r="F80" s="12">
        <v>57</v>
      </c>
      <c r="G80" s="12">
        <v>27</v>
      </c>
      <c r="H80" s="12">
        <v>4</v>
      </c>
      <c r="I80" s="12">
        <v>6</v>
      </c>
      <c r="J80" s="13">
        <f t="shared" si="4"/>
        <v>2.0518518518518518</v>
      </c>
      <c r="K80" s="14">
        <f t="shared" si="5"/>
        <v>835085.98350000009</v>
      </c>
      <c r="L80" s="14">
        <f t="shared" si="3"/>
        <v>785191.90484160674</v>
      </c>
      <c r="M80" s="26">
        <v>785</v>
      </c>
    </row>
    <row r="81" spans="1:13" x14ac:dyDescent="0.2">
      <c r="A81" s="9" t="s">
        <v>224</v>
      </c>
      <c r="B81" s="10" t="s">
        <v>84</v>
      </c>
      <c r="C81" s="11">
        <v>257</v>
      </c>
      <c r="D81" s="12">
        <v>155</v>
      </c>
      <c r="E81" s="12">
        <v>56</v>
      </c>
      <c r="F81" s="12">
        <v>46</v>
      </c>
      <c r="G81" s="12">
        <v>34</v>
      </c>
      <c r="H81" s="12">
        <v>17</v>
      </c>
      <c r="I81" s="12">
        <v>2</v>
      </c>
      <c r="J81" s="13">
        <f t="shared" si="4"/>
        <v>2.1161290322580646</v>
      </c>
      <c r="K81" s="14">
        <f t="shared" si="5"/>
        <v>958802.42550000001</v>
      </c>
      <c r="L81" s="14">
        <f t="shared" si="3"/>
        <v>929757.92342255241</v>
      </c>
      <c r="M81" s="26">
        <v>930</v>
      </c>
    </row>
    <row r="82" spans="1:13" x14ac:dyDescent="0.2">
      <c r="A82" s="9" t="s">
        <v>224</v>
      </c>
      <c r="B82" s="10" t="s">
        <v>85</v>
      </c>
      <c r="C82" s="11">
        <v>190</v>
      </c>
      <c r="D82" s="12">
        <v>156</v>
      </c>
      <c r="E82" s="12">
        <v>27</v>
      </c>
      <c r="F82" s="12">
        <v>97</v>
      </c>
      <c r="G82" s="12">
        <v>30</v>
      </c>
      <c r="H82" s="12">
        <v>1</v>
      </c>
      <c r="I82" s="12">
        <v>1</v>
      </c>
      <c r="J82" s="13">
        <f t="shared" si="4"/>
        <v>2.0512820512820511</v>
      </c>
      <c r="K82" s="14">
        <f t="shared" si="5"/>
        <v>964988.2476</v>
      </c>
      <c r="L82" s="14">
        <f t="shared" si="3"/>
        <v>907080.900900051</v>
      </c>
      <c r="M82" s="26">
        <v>907</v>
      </c>
    </row>
    <row r="83" spans="1:13" x14ac:dyDescent="0.2">
      <c r="A83" s="9" t="s">
        <v>224</v>
      </c>
      <c r="B83" s="10" t="s">
        <v>86</v>
      </c>
      <c r="C83" s="11">
        <v>73</v>
      </c>
      <c r="D83" s="12">
        <v>60</v>
      </c>
      <c r="E83" s="12">
        <v>10</v>
      </c>
      <c r="F83" s="12">
        <v>33</v>
      </c>
      <c r="G83" s="12">
        <v>11</v>
      </c>
      <c r="H83" s="12">
        <v>2</v>
      </c>
      <c r="I83" s="12">
        <v>4</v>
      </c>
      <c r="J83" s="13">
        <f t="shared" si="4"/>
        <v>2.2833333333333332</v>
      </c>
      <c r="K83" s="14">
        <f t="shared" si="5"/>
        <v>371149.326</v>
      </c>
      <c r="L83" s="14">
        <f t="shared" si="3"/>
        <v>388344.01069783431</v>
      </c>
      <c r="M83" s="26">
        <v>388</v>
      </c>
    </row>
    <row r="84" spans="1:13" x14ac:dyDescent="0.2">
      <c r="A84" s="9" t="s">
        <v>224</v>
      </c>
      <c r="B84" s="10" t="s">
        <v>87</v>
      </c>
      <c r="C84" s="11">
        <v>277</v>
      </c>
      <c r="D84" s="12">
        <v>106</v>
      </c>
      <c r="E84" s="12">
        <v>29</v>
      </c>
      <c r="F84" s="12">
        <v>30</v>
      </c>
      <c r="G84" s="12">
        <v>34</v>
      </c>
      <c r="H84" s="12">
        <v>10</v>
      </c>
      <c r="I84" s="12">
        <v>7</v>
      </c>
      <c r="J84" s="13">
        <f t="shared" si="4"/>
        <v>2.5094339622641511</v>
      </c>
      <c r="K84" s="14">
        <f t="shared" si="5"/>
        <v>655697.14260000002</v>
      </c>
      <c r="L84" s="14">
        <f t="shared" si="3"/>
        <v>754010.99887316755</v>
      </c>
      <c r="M84" s="26">
        <v>754</v>
      </c>
    </row>
    <row r="85" spans="1:13" x14ac:dyDescent="0.2">
      <c r="A85" s="9" t="s">
        <v>225</v>
      </c>
      <c r="B85" s="10" t="s">
        <v>88</v>
      </c>
      <c r="C85" s="11">
        <v>562</v>
      </c>
      <c r="D85" s="12">
        <v>378</v>
      </c>
      <c r="E85" s="12">
        <v>12</v>
      </c>
      <c r="F85" s="12">
        <v>220</v>
      </c>
      <c r="G85" s="12">
        <v>117</v>
      </c>
      <c r="H85" s="12">
        <v>21</v>
      </c>
      <c r="I85" s="12">
        <v>8</v>
      </c>
      <c r="J85" s="13">
        <f t="shared" si="4"/>
        <v>2.4523809523809526</v>
      </c>
      <c r="K85" s="14">
        <f t="shared" si="5"/>
        <v>2338240.7538000001</v>
      </c>
      <c r="L85" s="14">
        <f t="shared" si="3"/>
        <v>2627699.9847948356</v>
      </c>
      <c r="M85" s="26">
        <v>2627</v>
      </c>
    </row>
    <row r="86" spans="1:13" x14ac:dyDescent="0.2">
      <c r="A86" s="9" t="s">
        <v>225</v>
      </c>
      <c r="B86" s="10" t="s">
        <v>89</v>
      </c>
      <c r="C86" s="11">
        <v>130</v>
      </c>
      <c r="D86" s="12">
        <v>85</v>
      </c>
      <c r="E86" s="12">
        <v>26</v>
      </c>
      <c r="F86" s="12">
        <v>40</v>
      </c>
      <c r="G86" s="12">
        <v>14</v>
      </c>
      <c r="H86" s="12">
        <v>3</v>
      </c>
      <c r="I86" s="12">
        <v>2</v>
      </c>
      <c r="J86" s="13">
        <f t="shared" si="4"/>
        <v>2</v>
      </c>
      <c r="K86" s="14">
        <f t="shared" si="5"/>
        <v>525794.87849999999</v>
      </c>
      <c r="L86" s="14">
        <f t="shared" si="3"/>
        <v>481886.72860315209</v>
      </c>
      <c r="M86" s="26">
        <v>482</v>
      </c>
    </row>
    <row r="87" spans="1:13" x14ac:dyDescent="0.2">
      <c r="A87" s="9" t="s">
        <v>225</v>
      </c>
      <c r="B87" s="10" t="s">
        <v>90</v>
      </c>
      <c r="C87" s="11">
        <v>219</v>
      </c>
      <c r="D87" s="12">
        <v>89</v>
      </c>
      <c r="E87" s="12">
        <v>24</v>
      </c>
      <c r="F87" s="12">
        <v>52</v>
      </c>
      <c r="G87" s="12">
        <v>13</v>
      </c>
      <c r="H87" s="12">
        <v>0</v>
      </c>
      <c r="I87" s="12">
        <v>0</v>
      </c>
      <c r="J87" s="13">
        <f t="shared" si="4"/>
        <v>1.8764044943820224</v>
      </c>
      <c r="K87" s="14">
        <f t="shared" si="5"/>
        <v>550538.16690000007</v>
      </c>
      <c r="L87" s="14">
        <f t="shared" si="3"/>
        <v>473382.84515721421</v>
      </c>
      <c r="M87" s="26">
        <v>473</v>
      </c>
    </row>
    <row r="88" spans="1:13" x14ac:dyDescent="0.2">
      <c r="A88" s="37" t="s">
        <v>225</v>
      </c>
      <c r="B88" s="38" t="s">
        <v>91</v>
      </c>
      <c r="C88" s="39">
        <v>165</v>
      </c>
      <c r="D88" s="40">
        <v>121</v>
      </c>
      <c r="E88" s="40">
        <v>18</v>
      </c>
      <c r="F88" s="40">
        <v>71</v>
      </c>
      <c r="G88" s="40">
        <v>24</v>
      </c>
      <c r="H88" s="40">
        <v>5</v>
      </c>
      <c r="I88" s="40">
        <v>3</v>
      </c>
      <c r="J88" s="41">
        <f t="shared" si="4"/>
        <v>2.2066115702479339</v>
      </c>
      <c r="K88" s="42">
        <f t="shared" si="5"/>
        <v>748484.47409999999</v>
      </c>
      <c r="L88" s="42">
        <f t="shared" si="3"/>
        <v>756845.62668848014</v>
      </c>
      <c r="M88" s="43">
        <v>757</v>
      </c>
    </row>
    <row r="89" spans="1:13" x14ac:dyDescent="0.2">
      <c r="A89" s="9" t="s">
        <v>225</v>
      </c>
      <c r="B89" s="10" t="s">
        <v>92</v>
      </c>
      <c r="C89" s="11">
        <v>396</v>
      </c>
      <c r="D89" s="12">
        <v>285</v>
      </c>
      <c r="E89" s="12">
        <v>56</v>
      </c>
      <c r="F89" s="12">
        <v>156</v>
      </c>
      <c r="G89" s="12">
        <v>57</v>
      </c>
      <c r="H89" s="12">
        <v>9</v>
      </c>
      <c r="I89" s="12">
        <v>4</v>
      </c>
      <c r="J89" s="13">
        <f t="shared" si="4"/>
        <v>2.0877192982456139</v>
      </c>
      <c r="K89" s="14">
        <f t="shared" si="5"/>
        <v>1762959.2985</v>
      </c>
      <c r="L89" s="14">
        <f t="shared" si="3"/>
        <v>1686603.5501110323</v>
      </c>
      <c r="M89" s="26">
        <v>1687</v>
      </c>
    </row>
    <row r="90" spans="1:13" x14ac:dyDescent="0.2">
      <c r="A90" s="9" t="s">
        <v>225</v>
      </c>
      <c r="B90" s="10" t="s">
        <v>93</v>
      </c>
      <c r="C90" s="11">
        <v>168</v>
      </c>
      <c r="D90" s="12">
        <v>90</v>
      </c>
      <c r="E90" s="12">
        <v>4</v>
      </c>
      <c r="F90" s="12">
        <v>43</v>
      </c>
      <c r="G90" s="12">
        <v>34</v>
      </c>
      <c r="H90" s="12">
        <v>6</v>
      </c>
      <c r="I90" s="12">
        <v>3</v>
      </c>
      <c r="J90" s="13">
        <f t="shared" si="4"/>
        <v>2.5666666666666669</v>
      </c>
      <c r="K90" s="14">
        <f t="shared" si="5"/>
        <v>556723.98900000006</v>
      </c>
      <c r="L90" s="14">
        <f t="shared" si="3"/>
        <v>654799.02533722448</v>
      </c>
      <c r="M90" s="26">
        <v>655</v>
      </c>
    </row>
    <row r="91" spans="1:13" x14ac:dyDescent="0.2">
      <c r="A91" s="9" t="s">
        <v>225</v>
      </c>
      <c r="B91" s="10" t="s">
        <v>94</v>
      </c>
      <c r="C91" s="11">
        <v>211</v>
      </c>
      <c r="D91" s="12">
        <v>181</v>
      </c>
      <c r="E91" s="12">
        <v>34</v>
      </c>
      <c r="F91" s="12">
        <v>100</v>
      </c>
      <c r="G91" s="12">
        <v>34</v>
      </c>
      <c r="H91" s="12">
        <v>9</v>
      </c>
      <c r="I91" s="12">
        <v>4</v>
      </c>
      <c r="J91" s="13">
        <f t="shared" si="4"/>
        <v>2.165745856353591</v>
      </c>
      <c r="K91" s="14">
        <f t="shared" si="5"/>
        <v>1119633.8001000001</v>
      </c>
      <c r="L91" s="14">
        <f t="shared" si="3"/>
        <v>1111174.1036025626</v>
      </c>
      <c r="M91" s="26">
        <v>1111</v>
      </c>
    </row>
    <row r="92" spans="1:13" x14ac:dyDescent="0.2">
      <c r="A92" s="9" t="s">
        <v>225</v>
      </c>
      <c r="B92" s="10" t="s">
        <v>95</v>
      </c>
      <c r="C92" s="11">
        <v>43</v>
      </c>
      <c r="D92" s="12">
        <v>42</v>
      </c>
      <c r="E92" s="12">
        <v>4</v>
      </c>
      <c r="F92" s="12">
        <v>30</v>
      </c>
      <c r="G92" s="12">
        <v>7</v>
      </c>
      <c r="H92" s="12">
        <v>0</v>
      </c>
      <c r="I92" s="12">
        <v>1</v>
      </c>
      <c r="J92" s="13">
        <f t="shared" si="4"/>
        <v>2.1428571428571428</v>
      </c>
      <c r="K92" s="14">
        <f t="shared" si="5"/>
        <v>259804.5282</v>
      </c>
      <c r="L92" s="14">
        <f t="shared" si="3"/>
        <v>255116.50337813934</v>
      </c>
      <c r="M92" s="26">
        <v>255</v>
      </c>
    </row>
    <row r="93" spans="1:13" x14ac:dyDescent="0.2">
      <c r="A93" s="9" t="s">
        <v>225</v>
      </c>
      <c r="B93" s="10" t="s">
        <v>96</v>
      </c>
      <c r="C93" s="11">
        <v>208</v>
      </c>
      <c r="D93" s="12">
        <v>172</v>
      </c>
      <c r="E93" s="12">
        <v>27</v>
      </c>
      <c r="F93" s="12">
        <v>107</v>
      </c>
      <c r="G93" s="12">
        <v>31</v>
      </c>
      <c r="H93" s="12">
        <v>3</v>
      </c>
      <c r="I93" s="12">
        <v>4</v>
      </c>
      <c r="J93" s="13">
        <f t="shared" si="4"/>
        <v>2.1279069767441858</v>
      </c>
      <c r="K93" s="14">
        <f t="shared" si="5"/>
        <v>1063961.4012</v>
      </c>
      <c r="L93" s="14">
        <f t="shared" si="3"/>
        <v>1037473.7804044333</v>
      </c>
      <c r="M93" s="26">
        <v>1037</v>
      </c>
    </row>
    <row r="94" spans="1:13" x14ac:dyDescent="0.2">
      <c r="A94" s="9" t="s">
        <v>225</v>
      </c>
      <c r="B94" s="10" t="s">
        <v>97</v>
      </c>
      <c r="C94" s="11">
        <v>75</v>
      </c>
      <c r="D94" s="12">
        <v>44</v>
      </c>
      <c r="E94" s="12">
        <v>10</v>
      </c>
      <c r="F94" s="12">
        <v>21</v>
      </c>
      <c r="G94" s="12">
        <v>11</v>
      </c>
      <c r="H94" s="12">
        <v>2</v>
      </c>
      <c r="I94" s="12">
        <v>0</v>
      </c>
      <c r="J94" s="13">
        <f t="shared" si="4"/>
        <v>2.1136363636363638</v>
      </c>
      <c r="K94" s="14">
        <f t="shared" si="5"/>
        <v>272176.17240000004</v>
      </c>
      <c r="L94" s="14">
        <f t="shared" si="3"/>
        <v>263620.3868240774</v>
      </c>
      <c r="M94" s="26">
        <v>264</v>
      </c>
    </row>
    <row r="95" spans="1:13" x14ac:dyDescent="0.2">
      <c r="A95" s="9" t="s">
        <v>217</v>
      </c>
      <c r="B95" s="10" t="s">
        <v>98</v>
      </c>
      <c r="C95" s="11">
        <v>168</v>
      </c>
      <c r="D95" s="12">
        <v>102</v>
      </c>
      <c r="E95" s="12">
        <v>12</v>
      </c>
      <c r="F95" s="12">
        <v>32</v>
      </c>
      <c r="G95" s="12">
        <v>41</v>
      </c>
      <c r="H95" s="12">
        <v>16</v>
      </c>
      <c r="I95" s="12">
        <v>1</v>
      </c>
      <c r="J95" s="13">
        <f t="shared" si="4"/>
        <v>2.6274509803921569</v>
      </c>
      <c r="K95" s="14">
        <f t="shared" si="5"/>
        <v>630953.85420000006</v>
      </c>
      <c r="L95" s="14">
        <f t="shared" si="3"/>
        <v>759680.25450379285</v>
      </c>
      <c r="M95" s="26">
        <v>760</v>
      </c>
    </row>
    <row r="96" spans="1:13" x14ac:dyDescent="0.2">
      <c r="A96" s="9" t="s">
        <v>217</v>
      </c>
      <c r="B96" s="10" t="s">
        <v>99</v>
      </c>
      <c r="C96" s="11">
        <v>107</v>
      </c>
      <c r="D96" s="12">
        <v>55</v>
      </c>
      <c r="E96" s="12">
        <v>14</v>
      </c>
      <c r="F96" s="12">
        <v>13</v>
      </c>
      <c r="G96" s="12">
        <v>20</v>
      </c>
      <c r="H96" s="12">
        <v>7</v>
      </c>
      <c r="I96" s="12">
        <v>1</v>
      </c>
      <c r="J96" s="13">
        <f t="shared" si="4"/>
        <v>2.418181818181818</v>
      </c>
      <c r="K96" s="14">
        <f t="shared" si="5"/>
        <v>340220.21549999999</v>
      </c>
      <c r="L96" s="14">
        <f t="shared" si="3"/>
        <v>377005.49943658366</v>
      </c>
      <c r="M96" s="26">
        <v>377</v>
      </c>
    </row>
    <row r="97" spans="1:13" x14ac:dyDescent="0.2">
      <c r="A97" s="9" t="s">
        <v>217</v>
      </c>
      <c r="B97" s="10" t="s">
        <v>100</v>
      </c>
      <c r="C97" s="11">
        <v>202</v>
      </c>
      <c r="D97" s="12">
        <v>157</v>
      </c>
      <c r="E97" s="12">
        <v>8</v>
      </c>
      <c r="F97" s="12">
        <v>74</v>
      </c>
      <c r="G97" s="12">
        <v>56</v>
      </c>
      <c r="H97" s="12">
        <v>14</v>
      </c>
      <c r="I97" s="12">
        <v>5</v>
      </c>
      <c r="J97" s="13">
        <f t="shared" si="4"/>
        <v>2.5796178343949046</v>
      </c>
      <c r="K97" s="14">
        <f t="shared" si="5"/>
        <v>971174.06969999999</v>
      </c>
      <c r="L97" s="14">
        <f t="shared" si="3"/>
        <v>1148024.265201627</v>
      </c>
      <c r="M97" s="26">
        <v>1148</v>
      </c>
    </row>
    <row r="98" spans="1:13" x14ac:dyDescent="0.2">
      <c r="A98" s="9" t="s">
        <v>217</v>
      </c>
      <c r="B98" s="10" t="s">
        <v>101</v>
      </c>
      <c r="C98" s="11">
        <v>94</v>
      </c>
      <c r="D98" s="12">
        <v>91</v>
      </c>
      <c r="E98" s="12">
        <v>9</v>
      </c>
      <c r="F98" s="12">
        <v>32</v>
      </c>
      <c r="G98" s="12">
        <v>42</v>
      </c>
      <c r="H98" s="12">
        <v>8</v>
      </c>
      <c r="I98" s="12">
        <v>0</v>
      </c>
      <c r="J98" s="13">
        <f t="shared" si="4"/>
        <v>2.5384615384615383</v>
      </c>
      <c r="K98" s="14">
        <f t="shared" si="5"/>
        <v>562909.81110000005</v>
      </c>
      <c r="L98" s="14">
        <f t="shared" si="3"/>
        <v>654799.02533722436</v>
      </c>
      <c r="M98" s="26">
        <v>655</v>
      </c>
    </row>
    <row r="99" spans="1:13" x14ac:dyDescent="0.2">
      <c r="A99" s="9" t="s">
        <v>217</v>
      </c>
      <c r="B99" s="10" t="s">
        <v>102</v>
      </c>
      <c r="C99" s="11">
        <v>442</v>
      </c>
      <c r="D99" s="12">
        <v>165</v>
      </c>
      <c r="E99" s="12">
        <v>20</v>
      </c>
      <c r="F99" s="12">
        <v>70</v>
      </c>
      <c r="G99" s="12">
        <v>65</v>
      </c>
      <c r="H99" s="12">
        <v>8</v>
      </c>
      <c r="I99" s="12">
        <v>2</v>
      </c>
      <c r="J99" s="13">
        <f t="shared" si="4"/>
        <v>2.4060606060606062</v>
      </c>
      <c r="K99" s="14">
        <f t="shared" si="5"/>
        <v>1020660.6465</v>
      </c>
      <c r="L99" s="14">
        <f t="shared" si="3"/>
        <v>1125347.2426791259</v>
      </c>
      <c r="M99" s="26">
        <v>1125</v>
      </c>
    </row>
    <row r="100" spans="1:13" x14ac:dyDescent="0.2">
      <c r="A100" s="9" t="s">
        <v>217</v>
      </c>
      <c r="B100" s="10" t="s">
        <v>103</v>
      </c>
      <c r="C100" s="11">
        <v>269</v>
      </c>
      <c r="D100" s="12">
        <v>71</v>
      </c>
      <c r="E100" s="12">
        <v>7</v>
      </c>
      <c r="F100" s="12">
        <v>41</v>
      </c>
      <c r="G100" s="12">
        <v>19</v>
      </c>
      <c r="H100" s="12">
        <v>3</v>
      </c>
      <c r="I100" s="12">
        <v>1</v>
      </c>
      <c r="J100" s="13">
        <f t="shared" si="4"/>
        <v>2.295774647887324</v>
      </c>
      <c r="K100" s="14">
        <f t="shared" si="5"/>
        <v>439193.36910000001</v>
      </c>
      <c r="L100" s="14">
        <f t="shared" si="3"/>
        <v>462044.3338959635</v>
      </c>
      <c r="M100" s="26">
        <v>462</v>
      </c>
    </row>
    <row r="101" spans="1:13" x14ac:dyDescent="0.2">
      <c r="A101" s="9" t="s">
        <v>217</v>
      </c>
      <c r="B101" s="10" t="s">
        <v>104</v>
      </c>
      <c r="C101" s="11">
        <v>458</v>
      </c>
      <c r="D101" s="12">
        <v>280</v>
      </c>
      <c r="E101" s="12">
        <v>35</v>
      </c>
      <c r="F101" s="12">
        <v>98</v>
      </c>
      <c r="G101" s="12">
        <v>111</v>
      </c>
      <c r="H101" s="12">
        <v>30</v>
      </c>
      <c r="I101" s="12">
        <v>6</v>
      </c>
      <c r="J101" s="13">
        <f t="shared" si="4"/>
        <v>2.5499999999999998</v>
      </c>
      <c r="K101" s="14">
        <f t="shared" si="5"/>
        <v>1732030.1880000001</v>
      </c>
      <c r="L101" s="14">
        <f t="shared" si="3"/>
        <v>2023924.2601332387</v>
      </c>
      <c r="M101" s="26">
        <v>2024</v>
      </c>
    </row>
    <row r="102" spans="1:13" x14ac:dyDescent="0.2">
      <c r="A102" s="9" t="s">
        <v>217</v>
      </c>
      <c r="B102" s="10" t="s">
        <v>105</v>
      </c>
      <c r="C102" s="11">
        <v>61</v>
      </c>
      <c r="D102" s="12">
        <v>61</v>
      </c>
      <c r="E102" s="12">
        <v>15</v>
      </c>
      <c r="F102" s="12">
        <v>21</v>
      </c>
      <c r="G102" s="12">
        <v>20</v>
      </c>
      <c r="H102" s="12">
        <v>4</v>
      </c>
      <c r="I102" s="12">
        <v>0</v>
      </c>
      <c r="J102" s="13">
        <f t="shared" si="4"/>
        <v>2.180327868852459</v>
      </c>
      <c r="K102" s="14">
        <f t="shared" si="5"/>
        <v>377335.14809999999</v>
      </c>
      <c r="L102" s="14">
        <f t="shared" si="3"/>
        <v>377005.49943658372</v>
      </c>
      <c r="M102" s="26">
        <v>377</v>
      </c>
    </row>
    <row r="103" spans="1:13" x14ac:dyDescent="0.2">
      <c r="A103" s="9" t="s">
        <v>217</v>
      </c>
      <c r="B103" s="10" t="s">
        <v>106</v>
      </c>
      <c r="C103" s="11">
        <v>224</v>
      </c>
      <c r="D103" s="12">
        <v>163</v>
      </c>
      <c r="E103" s="12">
        <v>23</v>
      </c>
      <c r="F103" s="12">
        <v>68</v>
      </c>
      <c r="G103" s="12">
        <v>56</v>
      </c>
      <c r="H103" s="12">
        <v>11</v>
      </c>
      <c r="I103" s="12">
        <v>5</v>
      </c>
      <c r="J103" s="13">
        <f t="shared" si="4"/>
        <v>2.4294478527607364</v>
      </c>
      <c r="K103" s="14">
        <f t="shared" si="5"/>
        <v>1008289.0023000001</v>
      </c>
      <c r="L103" s="14">
        <f t="shared" si="3"/>
        <v>1122512.6148638134</v>
      </c>
      <c r="M103" s="26">
        <v>1123</v>
      </c>
    </row>
    <row r="104" spans="1:13" x14ac:dyDescent="0.2">
      <c r="A104" s="9" t="s">
        <v>217</v>
      </c>
      <c r="B104" s="10" t="s">
        <v>107</v>
      </c>
      <c r="C104" s="11">
        <v>86</v>
      </c>
      <c r="D104" s="12">
        <v>69</v>
      </c>
      <c r="E104" s="12">
        <v>3</v>
      </c>
      <c r="F104" s="12">
        <v>34</v>
      </c>
      <c r="G104" s="12">
        <v>24</v>
      </c>
      <c r="H104" s="12">
        <v>8</v>
      </c>
      <c r="I104" s="12">
        <v>0</v>
      </c>
      <c r="J104" s="13">
        <f t="shared" si="4"/>
        <v>2.5362318840579712</v>
      </c>
      <c r="K104" s="14">
        <f t="shared" si="5"/>
        <v>426821.72490000003</v>
      </c>
      <c r="L104" s="14">
        <f t="shared" si="3"/>
        <v>496059.86767971551</v>
      </c>
      <c r="M104" s="26">
        <v>496</v>
      </c>
    </row>
    <row r="105" spans="1:13" x14ac:dyDescent="0.2">
      <c r="A105" s="9" t="s">
        <v>217</v>
      </c>
      <c r="B105" s="10" t="s">
        <v>108</v>
      </c>
      <c r="C105" s="11">
        <v>79</v>
      </c>
      <c r="D105" s="12">
        <v>24</v>
      </c>
      <c r="E105" s="12">
        <v>4</v>
      </c>
      <c r="F105" s="12">
        <v>11</v>
      </c>
      <c r="G105" s="12">
        <v>5</v>
      </c>
      <c r="H105" s="12">
        <v>4</v>
      </c>
      <c r="I105" s="12">
        <v>0</v>
      </c>
      <c r="J105" s="13">
        <f t="shared" si="4"/>
        <v>2.375</v>
      </c>
      <c r="K105" s="14">
        <f t="shared" si="5"/>
        <v>148459.7304</v>
      </c>
      <c r="L105" s="14">
        <f t="shared" si="3"/>
        <v>161573.78547282159</v>
      </c>
      <c r="M105" s="26">
        <v>162</v>
      </c>
    </row>
    <row r="106" spans="1:13" x14ac:dyDescent="0.2">
      <c r="A106" s="9" t="s">
        <v>217</v>
      </c>
      <c r="B106" s="10" t="s">
        <v>109</v>
      </c>
      <c r="C106" s="11">
        <v>57</v>
      </c>
      <c r="D106" s="12">
        <v>44</v>
      </c>
      <c r="E106" s="12">
        <v>3</v>
      </c>
      <c r="F106" s="12">
        <v>17</v>
      </c>
      <c r="G106" s="12">
        <v>22</v>
      </c>
      <c r="H106" s="12">
        <v>1</v>
      </c>
      <c r="I106" s="12">
        <v>1</v>
      </c>
      <c r="J106" s="13">
        <f t="shared" si="4"/>
        <v>2.5454545454545454</v>
      </c>
      <c r="K106" s="14">
        <f t="shared" si="5"/>
        <v>272176.17240000004</v>
      </c>
      <c r="L106" s="14">
        <f t="shared" si="3"/>
        <v>317478.31531501794</v>
      </c>
      <c r="M106" s="26">
        <v>317</v>
      </c>
    </row>
    <row r="107" spans="1:13" x14ac:dyDescent="0.2">
      <c r="A107" s="9" t="s">
        <v>217</v>
      </c>
      <c r="B107" s="10" t="s">
        <v>110</v>
      </c>
      <c r="C107" s="11">
        <v>158</v>
      </c>
      <c r="D107" s="12">
        <v>120</v>
      </c>
      <c r="E107" s="12">
        <v>21</v>
      </c>
      <c r="F107" s="12">
        <v>30</v>
      </c>
      <c r="G107" s="12">
        <v>58</v>
      </c>
      <c r="H107" s="12">
        <v>12</v>
      </c>
      <c r="I107" s="12">
        <v>0</v>
      </c>
      <c r="J107" s="13">
        <f t="shared" si="4"/>
        <v>2.5249999999999999</v>
      </c>
      <c r="K107" s="14">
        <f t="shared" si="5"/>
        <v>742298.652</v>
      </c>
      <c r="L107" s="14">
        <f t="shared" si="3"/>
        <v>858892.22803973581</v>
      </c>
      <c r="M107" s="26">
        <v>859</v>
      </c>
    </row>
    <row r="108" spans="1:13" x14ac:dyDescent="0.2">
      <c r="A108" s="9" t="s">
        <v>217</v>
      </c>
      <c r="B108" s="10" t="s">
        <v>111</v>
      </c>
      <c r="C108" s="11">
        <v>498</v>
      </c>
      <c r="D108" s="12">
        <v>325</v>
      </c>
      <c r="E108" s="12">
        <v>19</v>
      </c>
      <c r="F108" s="12">
        <v>114</v>
      </c>
      <c r="G108" s="12">
        <v>165</v>
      </c>
      <c r="H108" s="12">
        <v>25</v>
      </c>
      <c r="I108" s="12">
        <v>2</v>
      </c>
      <c r="J108" s="13">
        <f t="shared" si="4"/>
        <v>2.6215384615384614</v>
      </c>
      <c r="K108" s="14">
        <f t="shared" si="5"/>
        <v>2010392.1825000001</v>
      </c>
      <c r="L108" s="14">
        <f t="shared" si="3"/>
        <v>2415102.8986463863</v>
      </c>
      <c r="M108" s="26">
        <v>2414</v>
      </c>
    </row>
    <row r="109" spans="1:13" x14ac:dyDescent="0.2">
      <c r="A109" s="9" t="s">
        <v>217</v>
      </c>
      <c r="B109" s="10" t="s">
        <v>112</v>
      </c>
      <c r="C109" s="11">
        <v>157</v>
      </c>
      <c r="D109" s="12">
        <v>82</v>
      </c>
      <c r="E109" s="12">
        <v>2</v>
      </c>
      <c r="F109" s="12">
        <v>27</v>
      </c>
      <c r="G109" s="12">
        <v>45</v>
      </c>
      <c r="H109" s="12">
        <v>5</v>
      </c>
      <c r="I109" s="12">
        <v>3</v>
      </c>
      <c r="J109" s="13">
        <f t="shared" si="4"/>
        <v>2.7560975609756095</v>
      </c>
      <c r="K109" s="14">
        <f t="shared" si="5"/>
        <v>507237.41220000002</v>
      </c>
      <c r="L109" s="14">
        <f t="shared" si="3"/>
        <v>640625.88626066106</v>
      </c>
      <c r="M109" s="26">
        <v>641</v>
      </c>
    </row>
    <row r="110" spans="1:13" x14ac:dyDescent="0.2">
      <c r="A110" s="9" t="s">
        <v>220</v>
      </c>
      <c r="B110" s="10" t="s">
        <v>113</v>
      </c>
      <c r="C110" s="11">
        <v>39</v>
      </c>
      <c r="D110" s="12">
        <v>28</v>
      </c>
      <c r="E110" s="12">
        <v>2</v>
      </c>
      <c r="F110" s="12">
        <v>10</v>
      </c>
      <c r="G110" s="12">
        <v>12</v>
      </c>
      <c r="H110" s="12">
        <v>4</v>
      </c>
      <c r="I110" s="12">
        <v>0</v>
      </c>
      <c r="J110" s="13">
        <f t="shared" si="4"/>
        <v>2.6428571428571428</v>
      </c>
      <c r="K110" s="14">
        <f t="shared" si="5"/>
        <v>173203.01880000002</v>
      </c>
      <c r="L110" s="14">
        <f t="shared" si="3"/>
        <v>209762.45833313683</v>
      </c>
      <c r="M110" s="26">
        <v>210</v>
      </c>
    </row>
    <row r="111" spans="1:13" x14ac:dyDescent="0.2">
      <c r="A111" s="9" t="s">
        <v>220</v>
      </c>
      <c r="B111" s="10" t="s">
        <v>114</v>
      </c>
      <c r="C111" s="11">
        <v>82</v>
      </c>
      <c r="D111" s="12">
        <v>62</v>
      </c>
      <c r="E111" s="12">
        <v>7</v>
      </c>
      <c r="F111" s="12">
        <v>39</v>
      </c>
      <c r="G111" s="12">
        <v>16</v>
      </c>
      <c r="H111" s="12">
        <v>0</v>
      </c>
      <c r="I111" s="12">
        <v>0</v>
      </c>
      <c r="J111" s="13">
        <f t="shared" si="4"/>
        <v>2.1451612903225805</v>
      </c>
      <c r="K111" s="14">
        <f t="shared" si="5"/>
        <v>383520.97020000004</v>
      </c>
      <c r="L111" s="14">
        <f t="shared" si="3"/>
        <v>377005.49943658378</v>
      </c>
      <c r="M111" s="26">
        <v>377</v>
      </c>
    </row>
    <row r="112" spans="1:13" x14ac:dyDescent="0.2">
      <c r="A112" s="9" t="s">
        <v>220</v>
      </c>
      <c r="B112" s="10" t="s">
        <v>115</v>
      </c>
      <c r="C112" s="11">
        <v>44</v>
      </c>
      <c r="D112" s="12">
        <v>41</v>
      </c>
      <c r="E112" s="12">
        <v>20</v>
      </c>
      <c r="F112" s="12">
        <v>16</v>
      </c>
      <c r="G112" s="12">
        <v>4</v>
      </c>
      <c r="H112" s="12">
        <v>1</v>
      </c>
      <c r="I112" s="12">
        <v>0</v>
      </c>
      <c r="J112" s="13">
        <f t="shared" si="4"/>
        <v>1.6585365853658536</v>
      </c>
      <c r="K112" s="14">
        <f t="shared" si="5"/>
        <v>253618.70610000001</v>
      </c>
      <c r="L112" s="14">
        <f t="shared" si="3"/>
        <v>192754.69144126083</v>
      </c>
      <c r="M112" s="26">
        <v>193</v>
      </c>
    </row>
    <row r="113" spans="1:13" x14ac:dyDescent="0.2">
      <c r="A113" s="9" t="s">
        <v>220</v>
      </c>
      <c r="B113" s="10" t="s">
        <v>116</v>
      </c>
      <c r="C113" s="11">
        <v>328</v>
      </c>
      <c r="D113" s="12">
        <v>212</v>
      </c>
      <c r="E113" s="12">
        <v>56</v>
      </c>
      <c r="F113" s="12">
        <v>117</v>
      </c>
      <c r="G113" s="12">
        <v>34</v>
      </c>
      <c r="H113" s="12">
        <v>2</v>
      </c>
      <c r="I113" s="12">
        <v>3</v>
      </c>
      <c r="J113" s="13">
        <f t="shared" si="4"/>
        <v>1.9575471698113207</v>
      </c>
      <c r="K113" s="14">
        <f t="shared" si="5"/>
        <v>1311394.2852</v>
      </c>
      <c r="L113" s="14">
        <f t="shared" si="3"/>
        <v>1176370.5433547536</v>
      </c>
      <c r="M113" s="26">
        <v>1176</v>
      </c>
    </row>
    <row r="114" spans="1:13" x14ac:dyDescent="0.2">
      <c r="A114" s="9" t="s">
        <v>220</v>
      </c>
      <c r="B114" s="10" t="s">
        <v>117</v>
      </c>
      <c r="C114" s="11">
        <v>48</v>
      </c>
      <c r="D114" s="12">
        <v>31</v>
      </c>
      <c r="E114" s="12">
        <v>2</v>
      </c>
      <c r="F114" s="12">
        <v>6</v>
      </c>
      <c r="G114" s="12">
        <v>14</v>
      </c>
      <c r="H114" s="12">
        <v>9</v>
      </c>
      <c r="I114" s="12">
        <v>0</v>
      </c>
      <c r="J114" s="13">
        <f t="shared" si="4"/>
        <v>2.967741935483871</v>
      </c>
      <c r="K114" s="14">
        <f t="shared" si="5"/>
        <v>191760.48510000002</v>
      </c>
      <c r="L114" s="14">
        <f t="shared" si="3"/>
        <v>260785.75900876473</v>
      </c>
      <c r="M114" s="26">
        <v>261</v>
      </c>
    </row>
    <row r="115" spans="1:13" x14ac:dyDescent="0.2">
      <c r="A115" s="9" t="s">
        <v>220</v>
      </c>
      <c r="B115" s="10" t="s">
        <v>118</v>
      </c>
      <c r="C115" s="11">
        <v>81</v>
      </c>
      <c r="D115" s="12">
        <v>69</v>
      </c>
      <c r="E115" s="12">
        <v>10</v>
      </c>
      <c r="F115" s="12">
        <v>18</v>
      </c>
      <c r="G115" s="12">
        <v>32</v>
      </c>
      <c r="H115" s="12">
        <v>9</v>
      </c>
      <c r="I115" s="12">
        <v>0</v>
      </c>
      <c r="J115" s="13">
        <f t="shared" si="4"/>
        <v>2.5797101449275361</v>
      </c>
      <c r="K115" s="14">
        <f t="shared" si="5"/>
        <v>426821.72490000003</v>
      </c>
      <c r="L115" s="14">
        <f t="shared" si="3"/>
        <v>504563.75112565339</v>
      </c>
      <c r="M115" s="26">
        <v>505</v>
      </c>
    </row>
    <row r="116" spans="1:13" x14ac:dyDescent="0.2">
      <c r="A116" s="9" t="s">
        <v>220</v>
      </c>
      <c r="B116" s="10" t="s">
        <v>119</v>
      </c>
      <c r="C116" s="11">
        <v>240</v>
      </c>
      <c r="D116" s="12">
        <v>79</v>
      </c>
      <c r="E116" s="12">
        <v>51</v>
      </c>
      <c r="F116" s="12">
        <v>25</v>
      </c>
      <c r="G116" s="12">
        <v>2</v>
      </c>
      <c r="H116" s="12">
        <v>1</v>
      </c>
      <c r="I116" s="12">
        <v>0</v>
      </c>
      <c r="J116" s="13">
        <f t="shared" si="4"/>
        <v>1.4050632911392404</v>
      </c>
      <c r="K116" s="14">
        <f t="shared" si="5"/>
        <v>488679.94590000005</v>
      </c>
      <c r="L116" s="14">
        <f t="shared" si="3"/>
        <v>314643.68749970524</v>
      </c>
      <c r="M116" s="26">
        <v>315</v>
      </c>
    </row>
    <row r="117" spans="1:13" x14ac:dyDescent="0.2">
      <c r="A117" s="9" t="s">
        <v>220</v>
      </c>
      <c r="B117" s="10" t="s">
        <v>120</v>
      </c>
      <c r="C117" s="11">
        <v>249</v>
      </c>
      <c r="D117" s="12">
        <v>137</v>
      </c>
      <c r="E117" s="12">
        <v>74</v>
      </c>
      <c r="F117" s="12">
        <v>60</v>
      </c>
      <c r="G117" s="12">
        <v>2</v>
      </c>
      <c r="H117" s="12">
        <v>1</v>
      </c>
      <c r="I117" s="12">
        <v>0</v>
      </c>
      <c r="J117" s="13">
        <f t="shared" si="4"/>
        <v>1.4890510948905109</v>
      </c>
      <c r="K117" s="14">
        <f t="shared" si="5"/>
        <v>847457.62770000007</v>
      </c>
      <c r="L117" s="14">
        <f t="shared" si="3"/>
        <v>578264.07432378258</v>
      </c>
      <c r="M117" s="26">
        <v>578</v>
      </c>
    </row>
    <row r="118" spans="1:13" x14ac:dyDescent="0.2">
      <c r="A118" s="9" t="s">
        <v>220</v>
      </c>
      <c r="B118" s="10" t="s">
        <v>121</v>
      </c>
      <c r="C118" s="11">
        <v>271</v>
      </c>
      <c r="D118" s="12">
        <v>127</v>
      </c>
      <c r="E118" s="12">
        <v>60</v>
      </c>
      <c r="F118" s="12">
        <v>45</v>
      </c>
      <c r="G118" s="12">
        <v>18</v>
      </c>
      <c r="H118" s="12">
        <v>4</v>
      </c>
      <c r="I118" s="12">
        <v>0</v>
      </c>
      <c r="J118" s="13">
        <f t="shared" si="4"/>
        <v>1.7322834645669292</v>
      </c>
      <c r="K118" s="14">
        <f t="shared" si="5"/>
        <v>785599.40670000005</v>
      </c>
      <c r="L118" s="14">
        <f t="shared" si="3"/>
        <v>623618.11936878518</v>
      </c>
      <c r="M118" s="26">
        <v>624</v>
      </c>
    </row>
    <row r="119" spans="1:13" x14ac:dyDescent="0.2">
      <c r="A119" s="9" t="s">
        <v>220</v>
      </c>
      <c r="B119" s="10" t="s">
        <v>122</v>
      </c>
      <c r="C119" s="11">
        <v>135</v>
      </c>
      <c r="D119" s="12">
        <v>50</v>
      </c>
      <c r="E119" s="12">
        <v>25</v>
      </c>
      <c r="F119" s="12">
        <v>20</v>
      </c>
      <c r="G119" s="12">
        <v>4</v>
      </c>
      <c r="H119" s="12">
        <v>0</v>
      </c>
      <c r="I119" s="12">
        <v>1</v>
      </c>
      <c r="J119" s="13">
        <f t="shared" si="4"/>
        <v>1.64</v>
      </c>
      <c r="K119" s="14">
        <f t="shared" si="5"/>
        <v>309291.10500000004</v>
      </c>
      <c r="L119" s="14">
        <f t="shared" si="3"/>
        <v>232439.4808556381</v>
      </c>
      <c r="M119" s="26">
        <v>232</v>
      </c>
    </row>
    <row r="120" spans="1:13" x14ac:dyDescent="0.2">
      <c r="A120" s="9" t="s">
        <v>220</v>
      </c>
      <c r="B120" s="10" t="s">
        <v>123</v>
      </c>
      <c r="C120" s="11">
        <v>65</v>
      </c>
      <c r="D120" s="12">
        <v>65</v>
      </c>
      <c r="E120" s="12">
        <v>27</v>
      </c>
      <c r="F120" s="12">
        <v>20</v>
      </c>
      <c r="G120" s="12">
        <v>15</v>
      </c>
      <c r="H120" s="12">
        <v>3</v>
      </c>
      <c r="I120" s="12">
        <v>0</v>
      </c>
      <c r="J120" s="13">
        <f t="shared" si="4"/>
        <v>1.9076923076923078</v>
      </c>
      <c r="K120" s="14">
        <f t="shared" si="5"/>
        <v>402078.43650000001</v>
      </c>
      <c r="L120" s="14">
        <f t="shared" si="3"/>
        <v>351493.84909876983</v>
      </c>
      <c r="M120" s="26">
        <v>351</v>
      </c>
    </row>
    <row r="121" spans="1:13" x14ac:dyDescent="0.2">
      <c r="A121" s="9" t="s">
        <v>220</v>
      </c>
      <c r="B121" s="10" t="s">
        <v>124</v>
      </c>
      <c r="C121" s="11">
        <v>130</v>
      </c>
      <c r="D121" s="12">
        <v>58</v>
      </c>
      <c r="E121" s="12">
        <v>28</v>
      </c>
      <c r="F121" s="12">
        <v>25</v>
      </c>
      <c r="G121" s="12">
        <v>1</v>
      </c>
      <c r="H121" s="12">
        <v>1</v>
      </c>
      <c r="I121" s="12">
        <v>0</v>
      </c>
      <c r="J121" s="13">
        <f t="shared" si="4"/>
        <v>1.4655172413793103</v>
      </c>
      <c r="K121" s="14">
        <f t="shared" si="5"/>
        <v>358777.68180000002</v>
      </c>
      <c r="L121" s="14">
        <f t="shared" si="3"/>
        <v>240943.36430157608</v>
      </c>
      <c r="M121" s="26">
        <v>241</v>
      </c>
    </row>
    <row r="122" spans="1:13" x14ac:dyDescent="0.2">
      <c r="A122" s="9" t="s">
        <v>220</v>
      </c>
      <c r="B122" s="10" t="s">
        <v>125</v>
      </c>
      <c r="C122" s="11">
        <v>126</v>
      </c>
      <c r="D122" s="12">
        <v>89</v>
      </c>
      <c r="E122" s="12">
        <v>10</v>
      </c>
      <c r="F122" s="12">
        <v>28</v>
      </c>
      <c r="G122" s="12">
        <v>36</v>
      </c>
      <c r="H122" s="12">
        <v>12</v>
      </c>
      <c r="I122" s="12">
        <v>3</v>
      </c>
      <c r="J122" s="13">
        <f t="shared" si="4"/>
        <v>2.6629213483146068</v>
      </c>
      <c r="K122" s="14">
        <f t="shared" si="5"/>
        <v>550538.16690000007</v>
      </c>
      <c r="L122" s="14">
        <f t="shared" si="3"/>
        <v>671806.79222910048</v>
      </c>
      <c r="M122" s="26">
        <v>672</v>
      </c>
    </row>
    <row r="123" spans="1:13" x14ac:dyDescent="0.2">
      <c r="A123" s="9" t="s">
        <v>220</v>
      </c>
      <c r="B123" s="10" t="s">
        <v>126</v>
      </c>
      <c r="C123" s="11">
        <v>132</v>
      </c>
      <c r="D123" s="12">
        <v>97</v>
      </c>
      <c r="E123" s="12">
        <v>15</v>
      </c>
      <c r="F123" s="12">
        <v>32</v>
      </c>
      <c r="G123" s="12">
        <v>40</v>
      </c>
      <c r="H123" s="12">
        <v>10</v>
      </c>
      <c r="I123" s="12">
        <v>0</v>
      </c>
      <c r="J123" s="13">
        <f t="shared" si="4"/>
        <v>2.463917525773196</v>
      </c>
      <c r="K123" s="14">
        <f t="shared" si="5"/>
        <v>600024.74369999999</v>
      </c>
      <c r="L123" s="14">
        <f t="shared" si="3"/>
        <v>677476.04785972566</v>
      </c>
      <c r="M123" s="26">
        <v>677</v>
      </c>
    </row>
    <row r="124" spans="1:13" x14ac:dyDescent="0.2">
      <c r="A124" s="9" t="s">
        <v>220</v>
      </c>
      <c r="B124" s="10" t="s">
        <v>127</v>
      </c>
      <c r="C124" s="11">
        <v>134</v>
      </c>
      <c r="D124" s="12">
        <v>74</v>
      </c>
      <c r="E124" s="12">
        <v>9</v>
      </c>
      <c r="F124" s="12">
        <v>16</v>
      </c>
      <c r="G124" s="12">
        <v>33</v>
      </c>
      <c r="H124" s="12">
        <v>15</v>
      </c>
      <c r="I124" s="12">
        <v>1</v>
      </c>
      <c r="J124" s="13">
        <f t="shared" si="4"/>
        <v>2.7702702702702702</v>
      </c>
      <c r="K124" s="14">
        <f t="shared" si="5"/>
        <v>457750.83540000004</v>
      </c>
      <c r="L124" s="14">
        <f t="shared" si="3"/>
        <v>581098.70213909517</v>
      </c>
      <c r="M124" s="26">
        <v>581</v>
      </c>
    </row>
    <row r="125" spans="1:13" x14ac:dyDescent="0.2">
      <c r="A125" s="9" t="s">
        <v>226</v>
      </c>
      <c r="B125" s="10" t="s">
        <v>128</v>
      </c>
      <c r="C125" s="11">
        <v>87</v>
      </c>
      <c r="D125" s="12">
        <v>79</v>
      </c>
      <c r="E125" s="12">
        <v>49</v>
      </c>
      <c r="F125" s="12">
        <v>23</v>
      </c>
      <c r="G125" s="12">
        <v>5</v>
      </c>
      <c r="H125" s="12">
        <v>1</v>
      </c>
      <c r="I125" s="12">
        <v>1</v>
      </c>
      <c r="J125" s="13">
        <f t="shared" si="4"/>
        <v>1.5063291139240507</v>
      </c>
      <c r="K125" s="14">
        <f t="shared" si="5"/>
        <v>488679.94590000005</v>
      </c>
      <c r="L125" s="14">
        <f t="shared" si="3"/>
        <v>337320.71002220653</v>
      </c>
      <c r="M125" s="26">
        <v>337</v>
      </c>
    </row>
    <row r="126" spans="1:13" x14ac:dyDescent="0.2">
      <c r="A126" s="9" t="s">
        <v>226</v>
      </c>
      <c r="B126" s="10" t="s">
        <v>129</v>
      </c>
      <c r="C126" s="11">
        <v>261</v>
      </c>
      <c r="D126" s="12">
        <v>137</v>
      </c>
      <c r="E126" s="12">
        <v>48</v>
      </c>
      <c r="F126" s="12">
        <v>75</v>
      </c>
      <c r="G126" s="12">
        <v>12</v>
      </c>
      <c r="H126" s="12">
        <v>2</v>
      </c>
      <c r="I126" s="12">
        <v>0</v>
      </c>
      <c r="J126" s="13">
        <f t="shared" si="4"/>
        <v>1.7664233576642336</v>
      </c>
      <c r="K126" s="14">
        <f t="shared" si="5"/>
        <v>847457.62770000007</v>
      </c>
      <c r="L126" s="14">
        <f t="shared" si="3"/>
        <v>685979.93130566366</v>
      </c>
      <c r="M126" s="26">
        <v>686</v>
      </c>
    </row>
    <row r="127" spans="1:13" x14ac:dyDescent="0.2">
      <c r="A127" s="9" t="s">
        <v>226</v>
      </c>
      <c r="B127" s="10" t="s">
        <v>130</v>
      </c>
      <c r="C127" s="11">
        <v>79</v>
      </c>
      <c r="D127" s="12">
        <v>78</v>
      </c>
      <c r="E127" s="12">
        <v>23</v>
      </c>
      <c r="F127" s="12">
        <v>31</v>
      </c>
      <c r="G127" s="12">
        <v>14</v>
      </c>
      <c r="H127" s="12">
        <v>3</v>
      </c>
      <c r="I127" s="12">
        <v>0</v>
      </c>
      <c r="J127" s="13">
        <f t="shared" si="4"/>
        <v>1.7820512820512822</v>
      </c>
      <c r="K127" s="14">
        <f t="shared" si="5"/>
        <v>482494.1238</v>
      </c>
      <c r="L127" s="14">
        <f t="shared" si="3"/>
        <v>394013.26632845972</v>
      </c>
      <c r="M127" s="26">
        <v>394</v>
      </c>
    </row>
    <row r="128" spans="1:13" x14ac:dyDescent="0.2">
      <c r="A128" s="9" t="s">
        <v>226</v>
      </c>
      <c r="B128" s="10" t="s">
        <v>131</v>
      </c>
      <c r="C128" s="11">
        <v>70</v>
      </c>
      <c r="D128" s="12">
        <v>59</v>
      </c>
      <c r="E128" s="12">
        <v>21</v>
      </c>
      <c r="F128" s="12">
        <v>24</v>
      </c>
      <c r="G128" s="12">
        <v>11</v>
      </c>
      <c r="H128" s="12">
        <v>2</v>
      </c>
      <c r="I128" s="12">
        <v>1</v>
      </c>
      <c r="J128" s="13">
        <f t="shared" si="4"/>
        <v>1.9491525423728813</v>
      </c>
      <c r="K128" s="14">
        <f t="shared" si="5"/>
        <v>364963.50390000001</v>
      </c>
      <c r="L128" s="14">
        <f t="shared" si="3"/>
        <v>325982.19876095583</v>
      </c>
      <c r="M128" s="26">
        <v>326</v>
      </c>
    </row>
    <row r="129" spans="1:13" x14ac:dyDescent="0.2">
      <c r="A129" s="9" t="s">
        <v>226</v>
      </c>
      <c r="B129" s="10" t="s">
        <v>132</v>
      </c>
      <c r="C129" s="11">
        <v>677</v>
      </c>
      <c r="D129" s="12">
        <v>362</v>
      </c>
      <c r="E129" s="12">
        <v>69</v>
      </c>
      <c r="F129" s="12">
        <v>195</v>
      </c>
      <c r="G129" s="12">
        <v>75</v>
      </c>
      <c r="H129" s="12">
        <v>4</v>
      </c>
      <c r="I129" s="12">
        <v>2</v>
      </c>
      <c r="J129" s="13">
        <f t="shared" si="4"/>
        <v>1.9613259668508287</v>
      </c>
      <c r="K129" s="14">
        <f t="shared" si="5"/>
        <v>2239267.6002000002</v>
      </c>
      <c r="L129" s="14">
        <f t="shared" si="3"/>
        <v>2012585.7488719884</v>
      </c>
      <c r="M129" s="26">
        <v>2013</v>
      </c>
    </row>
    <row r="130" spans="1:13" x14ac:dyDescent="0.2">
      <c r="A130" s="9" t="s">
        <v>226</v>
      </c>
      <c r="B130" s="10" t="s">
        <v>133</v>
      </c>
      <c r="C130" s="11">
        <v>189</v>
      </c>
      <c r="D130" s="12">
        <v>133</v>
      </c>
      <c r="E130" s="12">
        <v>63</v>
      </c>
      <c r="F130" s="12">
        <v>41</v>
      </c>
      <c r="G130" s="12">
        <v>25</v>
      </c>
      <c r="H130" s="12">
        <v>4</v>
      </c>
      <c r="I130" s="12">
        <v>0</v>
      </c>
      <c r="J130" s="13">
        <f t="shared" si="4"/>
        <v>1.7744360902255638</v>
      </c>
      <c r="K130" s="14">
        <f t="shared" si="5"/>
        <v>822714.33929999999</v>
      </c>
      <c r="L130" s="14">
        <f t="shared" si="3"/>
        <v>668972.16441378766</v>
      </c>
      <c r="M130" s="26">
        <v>669</v>
      </c>
    </row>
    <row r="131" spans="1:13" x14ac:dyDescent="0.2">
      <c r="A131" s="9" t="s">
        <v>226</v>
      </c>
      <c r="B131" s="10" t="s">
        <v>134</v>
      </c>
      <c r="C131" s="11">
        <v>50</v>
      </c>
      <c r="D131" s="12">
        <v>40</v>
      </c>
      <c r="E131" s="12">
        <v>4</v>
      </c>
      <c r="F131" s="12">
        <v>16</v>
      </c>
      <c r="G131" s="12">
        <v>20</v>
      </c>
      <c r="H131" s="12">
        <v>0</v>
      </c>
      <c r="I131" s="12">
        <v>0</v>
      </c>
      <c r="J131" s="13">
        <f t="shared" si="4"/>
        <v>2.4</v>
      </c>
      <c r="K131" s="14">
        <f t="shared" si="5"/>
        <v>247432.88400000002</v>
      </c>
      <c r="L131" s="14">
        <f t="shared" si="3"/>
        <v>272124.27027001535</v>
      </c>
      <c r="M131" s="26">
        <v>272</v>
      </c>
    </row>
    <row r="132" spans="1:13" x14ac:dyDescent="0.2">
      <c r="A132" s="9" t="s">
        <v>226</v>
      </c>
      <c r="B132" s="10" t="s">
        <v>135</v>
      </c>
      <c r="C132" s="11">
        <v>210</v>
      </c>
      <c r="D132" s="12">
        <v>109</v>
      </c>
      <c r="E132" s="12">
        <v>46</v>
      </c>
      <c r="F132" s="12">
        <v>39</v>
      </c>
      <c r="G132" s="12">
        <v>18</v>
      </c>
      <c r="H132" s="12">
        <v>5</v>
      </c>
      <c r="I132" s="12">
        <v>1</v>
      </c>
      <c r="J132" s="13">
        <f t="shared" si="4"/>
        <v>1.8623853211009174</v>
      </c>
      <c r="K132" s="14">
        <f t="shared" si="5"/>
        <v>674254.60889999999</v>
      </c>
      <c r="L132" s="14">
        <f t="shared" ref="L132:L195" si="6">K132*(J132:J134/$J$209)</f>
        <v>575429.44650846987</v>
      </c>
      <c r="M132" s="26">
        <v>575</v>
      </c>
    </row>
    <row r="133" spans="1:13" x14ac:dyDescent="0.2">
      <c r="A133" s="9" t="s">
        <v>226</v>
      </c>
      <c r="B133" s="10" t="s">
        <v>136</v>
      </c>
      <c r="C133" s="11">
        <v>90</v>
      </c>
      <c r="D133" s="12">
        <v>58</v>
      </c>
      <c r="E133" s="12">
        <v>7</v>
      </c>
      <c r="F133" s="12">
        <v>33</v>
      </c>
      <c r="G133" s="12">
        <v>12</v>
      </c>
      <c r="H133" s="12">
        <v>5</v>
      </c>
      <c r="I133" s="12">
        <v>0</v>
      </c>
      <c r="J133" s="13">
        <f t="shared" ref="J133:J196" si="7">($E$3*E133+$F$3*F133+$G$3*G133+$H$3*H133+$I$3*I133)/D133</f>
        <v>2.2241379310344827</v>
      </c>
      <c r="K133" s="14">
        <f t="shared" ref="K133:K196" si="8">6185.8221*D133</f>
        <v>358777.68180000002</v>
      </c>
      <c r="L133" s="14">
        <f t="shared" si="6"/>
        <v>365666.98817533307</v>
      </c>
      <c r="M133" s="26">
        <v>366</v>
      </c>
    </row>
    <row r="134" spans="1:13" x14ac:dyDescent="0.2">
      <c r="A134" s="9" t="s">
        <v>226</v>
      </c>
      <c r="B134" s="10" t="s">
        <v>137</v>
      </c>
      <c r="C134" s="11">
        <v>323</v>
      </c>
      <c r="D134" s="12">
        <v>234</v>
      </c>
      <c r="E134" s="12">
        <v>69</v>
      </c>
      <c r="F134" s="12">
        <v>114</v>
      </c>
      <c r="G134" s="12">
        <v>32</v>
      </c>
      <c r="H134" s="12">
        <v>6</v>
      </c>
      <c r="I134" s="12">
        <v>2</v>
      </c>
      <c r="J134" s="13">
        <f t="shared" si="7"/>
        <v>1.8247863247863247</v>
      </c>
      <c r="K134" s="14">
        <f t="shared" si="8"/>
        <v>1447482.3714000001</v>
      </c>
      <c r="L134" s="14">
        <f t="shared" si="6"/>
        <v>1210386.0771385056</v>
      </c>
      <c r="M134" s="26">
        <v>1210</v>
      </c>
    </row>
    <row r="135" spans="1:13" x14ac:dyDescent="0.2">
      <c r="A135" s="9" t="s">
        <v>226</v>
      </c>
      <c r="B135" s="10" t="s">
        <v>138</v>
      </c>
      <c r="C135" s="11">
        <v>42</v>
      </c>
      <c r="D135" s="12">
        <v>29</v>
      </c>
      <c r="E135" s="12">
        <v>8</v>
      </c>
      <c r="F135" s="12">
        <v>17</v>
      </c>
      <c r="G135" s="12">
        <v>4</v>
      </c>
      <c r="H135" s="12">
        <v>0</v>
      </c>
      <c r="I135" s="12">
        <v>0</v>
      </c>
      <c r="J135" s="13">
        <f t="shared" si="7"/>
        <v>1.8620689655172413</v>
      </c>
      <c r="K135" s="14">
        <f t="shared" si="8"/>
        <v>179388.84090000001</v>
      </c>
      <c r="L135" s="14">
        <f t="shared" si="6"/>
        <v>153069.90202688362</v>
      </c>
      <c r="M135" s="26">
        <v>153</v>
      </c>
    </row>
    <row r="136" spans="1:13" x14ac:dyDescent="0.2">
      <c r="A136" s="9" t="s">
        <v>226</v>
      </c>
      <c r="B136" s="10" t="s">
        <v>139</v>
      </c>
      <c r="C136" s="11">
        <v>263</v>
      </c>
      <c r="D136" s="12">
        <v>154</v>
      </c>
      <c r="E136" s="12">
        <v>28</v>
      </c>
      <c r="F136" s="12">
        <v>84</v>
      </c>
      <c r="G136" s="12">
        <v>35</v>
      </c>
      <c r="H136" s="12">
        <v>5</v>
      </c>
      <c r="I136" s="12">
        <v>0</v>
      </c>
      <c r="J136" s="13">
        <f t="shared" si="7"/>
        <v>2.0844155844155843</v>
      </c>
      <c r="K136" s="14">
        <f t="shared" si="8"/>
        <v>952616.60340000002</v>
      </c>
      <c r="L136" s="14">
        <f t="shared" si="6"/>
        <v>909915.5287153637</v>
      </c>
      <c r="M136" s="26">
        <v>910</v>
      </c>
    </row>
    <row r="137" spans="1:13" x14ac:dyDescent="0.2">
      <c r="A137" s="9" t="s">
        <v>226</v>
      </c>
      <c r="B137" s="10" t="s">
        <v>140</v>
      </c>
      <c r="C137" s="11">
        <v>295</v>
      </c>
      <c r="D137" s="12">
        <v>205</v>
      </c>
      <c r="E137" s="12">
        <v>109</v>
      </c>
      <c r="F137" s="12">
        <v>62</v>
      </c>
      <c r="G137" s="12">
        <v>30</v>
      </c>
      <c r="H137" s="12">
        <v>2</v>
      </c>
      <c r="I137" s="12">
        <v>0</v>
      </c>
      <c r="J137" s="13">
        <f t="shared" si="7"/>
        <v>1.6146341463414635</v>
      </c>
      <c r="K137" s="14">
        <f t="shared" si="8"/>
        <v>1268093.5305000001</v>
      </c>
      <c r="L137" s="14">
        <f t="shared" si="6"/>
        <v>938261.80686849041</v>
      </c>
      <c r="M137" s="26">
        <v>938</v>
      </c>
    </row>
    <row r="138" spans="1:13" x14ac:dyDescent="0.2">
      <c r="A138" s="9" t="s">
        <v>226</v>
      </c>
      <c r="B138" s="10" t="s">
        <v>141</v>
      </c>
      <c r="C138" s="11">
        <v>180</v>
      </c>
      <c r="D138" s="12">
        <v>127</v>
      </c>
      <c r="E138" s="12">
        <v>67</v>
      </c>
      <c r="F138" s="12">
        <v>51</v>
      </c>
      <c r="G138" s="12">
        <v>8</v>
      </c>
      <c r="H138" s="12">
        <v>1</v>
      </c>
      <c r="I138" s="12">
        <v>0</v>
      </c>
      <c r="J138" s="13">
        <f t="shared" si="7"/>
        <v>1.5511811023622046</v>
      </c>
      <c r="K138" s="14">
        <f t="shared" si="8"/>
        <v>785599.40670000005</v>
      </c>
      <c r="L138" s="14">
        <f t="shared" si="6"/>
        <v>558421.67961659387</v>
      </c>
      <c r="M138" s="26">
        <v>558</v>
      </c>
    </row>
    <row r="139" spans="1:13" x14ac:dyDescent="0.2">
      <c r="A139" s="9" t="s">
        <v>226</v>
      </c>
      <c r="B139" s="10" t="s">
        <v>142</v>
      </c>
      <c r="C139" s="11">
        <v>154</v>
      </c>
      <c r="D139" s="12">
        <v>153</v>
      </c>
      <c r="E139" s="12">
        <v>91</v>
      </c>
      <c r="F139" s="12">
        <v>45</v>
      </c>
      <c r="G139" s="12">
        <v>12</v>
      </c>
      <c r="H139" s="12">
        <v>2</v>
      </c>
      <c r="I139" s="12">
        <v>1</v>
      </c>
      <c r="J139" s="13">
        <f t="shared" si="7"/>
        <v>1.5032679738562091</v>
      </c>
      <c r="K139" s="14">
        <f t="shared" si="8"/>
        <v>946430.78130000003</v>
      </c>
      <c r="L139" s="14">
        <f t="shared" si="6"/>
        <v>651964.39752191177</v>
      </c>
      <c r="M139" s="26">
        <v>652</v>
      </c>
    </row>
    <row r="140" spans="1:13" x14ac:dyDescent="0.2">
      <c r="A140" s="9" t="s">
        <v>221</v>
      </c>
      <c r="B140" s="10" t="s">
        <v>143</v>
      </c>
      <c r="C140" s="11">
        <v>92</v>
      </c>
      <c r="D140" s="12">
        <v>91</v>
      </c>
      <c r="E140" s="12">
        <v>19</v>
      </c>
      <c r="F140" s="12">
        <v>41</v>
      </c>
      <c r="G140" s="12">
        <v>29</v>
      </c>
      <c r="H140" s="12">
        <v>2</v>
      </c>
      <c r="I140" s="12">
        <v>0</v>
      </c>
      <c r="J140" s="13">
        <f t="shared" si="7"/>
        <v>2.1538461538461537</v>
      </c>
      <c r="K140" s="14">
        <f t="shared" si="8"/>
        <v>562909.81110000005</v>
      </c>
      <c r="L140" s="14">
        <f t="shared" si="6"/>
        <v>555587.05180128128</v>
      </c>
      <c r="M140" s="26">
        <v>556</v>
      </c>
    </row>
    <row r="141" spans="1:13" x14ac:dyDescent="0.2">
      <c r="A141" s="9" t="s">
        <v>221</v>
      </c>
      <c r="B141" s="10" t="s">
        <v>144</v>
      </c>
      <c r="C141" s="11">
        <v>174</v>
      </c>
      <c r="D141" s="12">
        <v>145</v>
      </c>
      <c r="E141" s="12">
        <v>49</v>
      </c>
      <c r="F141" s="12">
        <v>101</v>
      </c>
      <c r="G141" s="12">
        <v>15</v>
      </c>
      <c r="H141" s="12">
        <v>5</v>
      </c>
      <c r="I141" s="12">
        <v>0</v>
      </c>
      <c r="J141" s="13">
        <f t="shared" si="7"/>
        <v>2.1793103448275861</v>
      </c>
      <c r="K141" s="14">
        <f t="shared" si="8"/>
        <v>896944.20449999999</v>
      </c>
      <c r="L141" s="14">
        <f t="shared" si="6"/>
        <v>895742.38963880041</v>
      </c>
      <c r="M141" s="26">
        <v>896</v>
      </c>
    </row>
    <row r="142" spans="1:13" x14ac:dyDescent="0.2">
      <c r="A142" s="9" t="s">
        <v>221</v>
      </c>
      <c r="B142" s="10" t="s">
        <v>145</v>
      </c>
      <c r="C142" s="11">
        <v>1103</v>
      </c>
      <c r="D142" s="12">
        <v>642</v>
      </c>
      <c r="E142" s="12">
        <v>198</v>
      </c>
      <c r="F142" s="12">
        <v>302</v>
      </c>
      <c r="G142" s="12">
        <v>97</v>
      </c>
      <c r="H142" s="12">
        <v>4</v>
      </c>
      <c r="I142" s="12">
        <v>1</v>
      </c>
      <c r="J142" s="13">
        <f t="shared" si="7"/>
        <v>1.7352024922118381</v>
      </c>
      <c r="K142" s="14">
        <f t="shared" si="8"/>
        <v>3971297.7882000003</v>
      </c>
      <c r="L142" s="14">
        <f t="shared" si="6"/>
        <v>3157775.3862583032</v>
      </c>
      <c r="M142" s="26">
        <v>3157</v>
      </c>
    </row>
    <row r="143" spans="1:13" x14ac:dyDescent="0.2">
      <c r="A143" s="9" t="s">
        <v>221</v>
      </c>
      <c r="B143" s="10" t="s">
        <v>146</v>
      </c>
      <c r="C143" s="11">
        <v>126</v>
      </c>
      <c r="D143" s="12">
        <v>112</v>
      </c>
      <c r="E143" s="12">
        <v>33</v>
      </c>
      <c r="F143" s="12">
        <v>40</v>
      </c>
      <c r="G143" s="12">
        <v>13</v>
      </c>
      <c r="H143" s="12">
        <v>2</v>
      </c>
      <c r="I143" s="12">
        <v>1</v>
      </c>
      <c r="J143" s="13">
        <f t="shared" si="7"/>
        <v>1.4732142857142858</v>
      </c>
      <c r="K143" s="14">
        <f t="shared" si="8"/>
        <v>692812.07520000008</v>
      </c>
      <c r="L143" s="14">
        <f t="shared" si="6"/>
        <v>467713.58952658891</v>
      </c>
      <c r="M143" s="26">
        <v>468</v>
      </c>
    </row>
    <row r="144" spans="1:13" x14ac:dyDescent="0.2">
      <c r="A144" s="9" t="s">
        <v>221</v>
      </c>
      <c r="B144" s="10" t="s">
        <v>147</v>
      </c>
      <c r="C144" s="11">
        <v>40</v>
      </c>
      <c r="D144" s="12">
        <v>40</v>
      </c>
      <c r="E144" s="12">
        <v>10</v>
      </c>
      <c r="F144" s="12">
        <v>23</v>
      </c>
      <c r="G144" s="12">
        <v>5</v>
      </c>
      <c r="H144" s="12">
        <v>2</v>
      </c>
      <c r="I144" s="12">
        <v>0</v>
      </c>
      <c r="J144" s="13">
        <f t="shared" si="7"/>
        <v>1.9750000000000001</v>
      </c>
      <c r="K144" s="14">
        <f t="shared" si="8"/>
        <v>247432.88400000002</v>
      </c>
      <c r="L144" s="14">
        <f t="shared" si="6"/>
        <v>223935.59740970013</v>
      </c>
      <c r="M144" s="26">
        <v>224</v>
      </c>
    </row>
    <row r="145" spans="1:13" x14ac:dyDescent="0.2">
      <c r="A145" s="9" t="s">
        <v>221</v>
      </c>
      <c r="B145" s="10" t="s">
        <v>148</v>
      </c>
      <c r="C145" s="11">
        <v>97</v>
      </c>
      <c r="D145" s="12">
        <v>74</v>
      </c>
      <c r="E145" s="12">
        <v>72</v>
      </c>
      <c r="F145" s="12">
        <v>20</v>
      </c>
      <c r="G145" s="12">
        <v>20</v>
      </c>
      <c r="H145" s="12">
        <v>0</v>
      </c>
      <c r="I145" s="12">
        <v>0</v>
      </c>
      <c r="J145" s="13">
        <f t="shared" si="7"/>
        <v>2.3243243243243241</v>
      </c>
      <c r="K145" s="14">
        <f t="shared" si="8"/>
        <v>457750.83540000004</v>
      </c>
      <c r="L145" s="14">
        <f t="shared" si="6"/>
        <v>487555.98423377739</v>
      </c>
      <c r="M145" s="26">
        <v>488</v>
      </c>
    </row>
    <row r="146" spans="1:13" x14ac:dyDescent="0.2">
      <c r="A146" s="9" t="s">
        <v>221</v>
      </c>
      <c r="B146" s="10" t="s">
        <v>149</v>
      </c>
      <c r="C146" s="11">
        <v>123</v>
      </c>
      <c r="D146" s="12">
        <v>123</v>
      </c>
      <c r="E146" s="12">
        <v>54</v>
      </c>
      <c r="F146" s="12">
        <v>45</v>
      </c>
      <c r="G146" s="12">
        <v>20</v>
      </c>
      <c r="H146" s="12">
        <v>2</v>
      </c>
      <c r="I146" s="12">
        <v>2</v>
      </c>
      <c r="J146" s="13">
        <f t="shared" si="7"/>
        <v>1.8048780487804879</v>
      </c>
      <c r="K146" s="14">
        <f t="shared" si="8"/>
        <v>760856.11830000009</v>
      </c>
      <c r="L146" s="14">
        <f t="shared" si="6"/>
        <v>629287.37499941059</v>
      </c>
      <c r="M146" s="26">
        <v>629</v>
      </c>
    </row>
    <row r="147" spans="1:13" x14ac:dyDescent="0.2">
      <c r="A147" s="9" t="s">
        <v>221</v>
      </c>
      <c r="B147" s="10" t="s">
        <v>150</v>
      </c>
      <c r="C147" s="11">
        <v>130</v>
      </c>
      <c r="D147" s="12">
        <v>105</v>
      </c>
      <c r="E147" s="12">
        <v>30</v>
      </c>
      <c r="F147" s="12">
        <v>61</v>
      </c>
      <c r="G147" s="12">
        <v>10</v>
      </c>
      <c r="H147" s="12">
        <v>4</v>
      </c>
      <c r="I147" s="12">
        <v>0</v>
      </c>
      <c r="J147" s="13">
        <f t="shared" si="7"/>
        <v>1.8857142857142857</v>
      </c>
      <c r="K147" s="14">
        <f t="shared" si="8"/>
        <v>649511.32050000003</v>
      </c>
      <c r="L147" s="14">
        <f t="shared" si="6"/>
        <v>561256.30743190658</v>
      </c>
      <c r="M147" s="26">
        <v>561</v>
      </c>
    </row>
    <row r="148" spans="1:13" x14ac:dyDescent="0.2">
      <c r="A148" s="9" t="s">
        <v>221</v>
      </c>
      <c r="B148" s="10" t="s">
        <v>151</v>
      </c>
      <c r="C148" s="11">
        <v>19</v>
      </c>
      <c r="D148" s="12">
        <v>19</v>
      </c>
      <c r="E148" s="12">
        <v>8</v>
      </c>
      <c r="F148" s="12">
        <v>7</v>
      </c>
      <c r="G148" s="12">
        <v>4</v>
      </c>
      <c r="H148" s="12">
        <v>0</v>
      </c>
      <c r="I148" s="12">
        <v>0</v>
      </c>
      <c r="J148" s="13">
        <f t="shared" si="7"/>
        <v>1.7894736842105263</v>
      </c>
      <c r="K148" s="14">
        <f t="shared" si="8"/>
        <v>117530.61990000001</v>
      </c>
      <c r="L148" s="14">
        <f t="shared" si="6"/>
        <v>96377.34572063043</v>
      </c>
      <c r="M148" s="26">
        <v>96</v>
      </c>
    </row>
    <row r="149" spans="1:13" x14ac:dyDescent="0.2">
      <c r="A149" s="9" t="s">
        <v>221</v>
      </c>
      <c r="B149" s="10" t="s">
        <v>152</v>
      </c>
      <c r="C149" s="11">
        <v>119</v>
      </c>
      <c r="D149" s="12">
        <v>102</v>
      </c>
      <c r="E149" s="12">
        <v>46</v>
      </c>
      <c r="F149" s="12">
        <v>50</v>
      </c>
      <c r="G149" s="12">
        <v>5</v>
      </c>
      <c r="H149" s="12">
        <v>1</v>
      </c>
      <c r="I149" s="12">
        <v>0</v>
      </c>
      <c r="J149" s="13">
        <f t="shared" si="7"/>
        <v>1.6176470588235294</v>
      </c>
      <c r="K149" s="14">
        <f t="shared" si="8"/>
        <v>630953.85420000006</v>
      </c>
      <c r="L149" s="14">
        <f t="shared" si="6"/>
        <v>467713.58952658891</v>
      </c>
      <c r="M149" s="26">
        <v>468</v>
      </c>
    </row>
    <row r="150" spans="1:13" x14ac:dyDescent="0.2">
      <c r="A150" s="9" t="s">
        <v>221</v>
      </c>
      <c r="B150" s="10" t="s">
        <v>153</v>
      </c>
      <c r="C150" s="11">
        <v>328</v>
      </c>
      <c r="D150" s="12">
        <v>145</v>
      </c>
      <c r="E150" s="12">
        <v>41</v>
      </c>
      <c r="F150" s="12">
        <v>77</v>
      </c>
      <c r="G150" s="12">
        <v>23</v>
      </c>
      <c r="H150" s="12">
        <v>4</v>
      </c>
      <c r="I150" s="12">
        <v>0</v>
      </c>
      <c r="J150" s="13">
        <f t="shared" si="7"/>
        <v>1.9310344827586208</v>
      </c>
      <c r="K150" s="14">
        <f t="shared" si="8"/>
        <v>896944.20449999999</v>
      </c>
      <c r="L150" s="14">
        <f t="shared" si="6"/>
        <v>793695.78828754474</v>
      </c>
      <c r="M150" s="26">
        <v>794</v>
      </c>
    </row>
    <row r="151" spans="1:13" x14ac:dyDescent="0.2">
      <c r="A151" s="9" t="s">
        <v>221</v>
      </c>
      <c r="B151" s="10" t="s">
        <v>154</v>
      </c>
      <c r="C151" s="11">
        <v>151</v>
      </c>
      <c r="D151" s="12">
        <v>142</v>
      </c>
      <c r="E151" s="12">
        <v>21</v>
      </c>
      <c r="F151" s="12">
        <v>39</v>
      </c>
      <c r="G151" s="12">
        <v>75</v>
      </c>
      <c r="H151" s="12">
        <v>7</v>
      </c>
      <c r="I151" s="12">
        <v>0</v>
      </c>
      <c r="J151" s="13">
        <f t="shared" si="7"/>
        <v>2.4788732394366195</v>
      </c>
      <c r="K151" s="14">
        <f t="shared" si="8"/>
        <v>878386.73820000002</v>
      </c>
      <c r="L151" s="14">
        <f t="shared" si="6"/>
        <v>997788.99099005607</v>
      </c>
      <c r="M151" s="26">
        <v>998</v>
      </c>
    </row>
    <row r="152" spans="1:13" x14ac:dyDescent="0.2">
      <c r="A152" s="9" t="s">
        <v>221</v>
      </c>
      <c r="B152" s="10" t="s">
        <v>155</v>
      </c>
      <c r="C152" s="11">
        <v>70</v>
      </c>
      <c r="D152" s="12">
        <f>E152+F152+G152+H152+I152</f>
        <v>70</v>
      </c>
      <c r="E152" s="12">
        <v>10</v>
      </c>
      <c r="F152" s="12">
        <v>41</v>
      </c>
      <c r="G152" s="12">
        <v>15</v>
      </c>
      <c r="H152" s="12">
        <v>4</v>
      </c>
      <c r="I152" s="12">
        <v>0</v>
      </c>
      <c r="J152" s="13">
        <f t="shared" si="7"/>
        <v>2.1857142857142855</v>
      </c>
      <c r="K152" s="14">
        <f t="shared" si="8"/>
        <v>433007.54700000002</v>
      </c>
      <c r="L152" s="14">
        <f t="shared" si="6"/>
        <v>433698.05574283691</v>
      </c>
      <c r="M152" s="26">
        <v>434</v>
      </c>
    </row>
    <row r="153" spans="1:13" x14ac:dyDescent="0.2">
      <c r="A153" s="9" t="s">
        <v>221</v>
      </c>
      <c r="B153" s="10" t="s">
        <v>156</v>
      </c>
      <c r="C153" s="11">
        <v>61</v>
      </c>
      <c r="D153" s="12">
        <v>61</v>
      </c>
      <c r="E153" s="12">
        <v>12</v>
      </c>
      <c r="F153" s="12">
        <v>36</v>
      </c>
      <c r="G153" s="12">
        <v>10</v>
      </c>
      <c r="H153" s="12">
        <v>2</v>
      </c>
      <c r="I153" s="12">
        <v>1</v>
      </c>
      <c r="J153" s="13">
        <f t="shared" si="7"/>
        <v>2.081967213114754</v>
      </c>
      <c r="K153" s="14">
        <f t="shared" si="8"/>
        <v>377335.14809999999</v>
      </c>
      <c r="L153" s="14">
        <f t="shared" si="6"/>
        <v>359997.73254470772</v>
      </c>
      <c r="M153" s="26">
        <v>360</v>
      </c>
    </row>
    <row r="154" spans="1:13" x14ac:dyDescent="0.2">
      <c r="A154" s="9" t="s">
        <v>221</v>
      </c>
      <c r="B154" s="10" t="s">
        <v>157</v>
      </c>
      <c r="C154" s="11">
        <v>57</v>
      </c>
      <c r="D154" s="12">
        <v>37</v>
      </c>
      <c r="E154" s="12">
        <v>20</v>
      </c>
      <c r="F154" s="12">
        <v>16</v>
      </c>
      <c r="G154" s="12">
        <v>0</v>
      </c>
      <c r="H154" s="12">
        <v>1</v>
      </c>
      <c r="I154" s="12">
        <v>0</v>
      </c>
      <c r="J154" s="13">
        <f t="shared" si="7"/>
        <v>1.5135135135135136</v>
      </c>
      <c r="K154" s="14">
        <f t="shared" si="8"/>
        <v>228875.41770000002</v>
      </c>
      <c r="L154" s="14">
        <f t="shared" si="6"/>
        <v>158739.15765750894</v>
      </c>
      <c r="M154" s="26">
        <v>159</v>
      </c>
    </row>
    <row r="155" spans="1:13" x14ac:dyDescent="0.2">
      <c r="A155" s="9" t="s">
        <v>221</v>
      </c>
      <c r="B155" s="10" t="s">
        <v>158</v>
      </c>
      <c r="C155" s="11">
        <v>142</v>
      </c>
      <c r="D155" s="12">
        <v>142</v>
      </c>
      <c r="E155" s="12">
        <v>49</v>
      </c>
      <c r="F155" s="12">
        <v>62</v>
      </c>
      <c r="G155" s="12">
        <v>29</v>
      </c>
      <c r="H155" s="12">
        <v>2</v>
      </c>
      <c r="I155" s="12">
        <v>0</v>
      </c>
      <c r="J155" s="13">
        <f t="shared" si="7"/>
        <v>1.8873239436619718</v>
      </c>
      <c r="K155" s="14">
        <f t="shared" si="8"/>
        <v>878386.73820000002</v>
      </c>
      <c r="L155" s="14">
        <f t="shared" si="6"/>
        <v>759680.25450379273</v>
      </c>
      <c r="M155" s="26">
        <v>760</v>
      </c>
    </row>
    <row r="156" spans="1:13" x14ac:dyDescent="0.2">
      <c r="A156" s="9" t="s">
        <v>221</v>
      </c>
      <c r="B156" s="10" t="s">
        <v>159</v>
      </c>
      <c r="C156" s="11">
        <v>119</v>
      </c>
      <c r="D156" s="12">
        <v>96</v>
      </c>
      <c r="E156" s="12">
        <v>13</v>
      </c>
      <c r="F156" s="12">
        <v>41</v>
      </c>
      <c r="G156" s="12">
        <v>33</v>
      </c>
      <c r="H156" s="12">
        <v>0</v>
      </c>
      <c r="I156" s="12">
        <v>3</v>
      </c>
      <c r="J156" s="13">
        <f t="shared" si="7"/>
        <v>2.1770833333333335</v>
      </c>
      <c r="K156" s="14">
        <f t="shared" si="8"/>
        <v>593838.9216</v>
      </c>
      <c r="L156" s="14">
        <f t="shared" si="6"/>
        <v>592437.21340034588</v>
      </c>
      <c r="M156" s="26">
        <v>592</v>
      </c>
    </row>
    <row r="157" spans="1:13" x14ac:dyDescent="0.2">
      <c r="A157" s="9" t="s">
        <v>221</v>
      </c>
      <c r="B157" s="10" t="s">
        <v>160</v>
      </c>
      <c r="C157" s="11">
        <v>146</v>
      </c>
      <c r="D157" s="12">
        <v>92</v>
      </c>
      <c r="E157" s="12">
        <v>52</v>
      </c>
      <c r="F157" s="12">
        <v>25</v>
      </c>
      <c r="G157" s="12">
        <v>10</v>
      </c>
      <c r="H157" s="12">
        <v>2</v>
      </c>
      <c r="I157" s="12">
        <v>3</v>
      </c>
      <c r="J157" s="13">
        <f t="shared" si="7"/>
        <v>1.6847826086956521</v>
      </c>
      <c r="K157" s="14">
        <f t="shared" si="8"/>
        <v>569095.63320000004</v>
      </c>
      <c r="L157" s="14">
        <f t="shared" si="6"/>
        <v>439367.31137346226</v>
      </c>
      <c r="M157" s="26">
        <v>439</v>
      </c>
    </row>
    <row r="158" spans="1:13" x14ac:dyDescent="0.2">
      <c r="A158" s="9" t="s">
        <v>221</v>
      </c>
      <c r="B158" s="10" t="s">
        <v>161</v>
      </c>
      <c r="C158" s="11">
        <v>203</v>
      </c>
      <c r="D158" s="12">
        <v>185</v>
      </c>
      <c r="E158" s="12">
        <v>12</v>
      </c>
      <c r="F158" s="12">
        <v>110</v>
      </c>
      <c r="G158" s="12">
        <v>60</v>
      </c>
      <c r="H158" s="12">
        <v>3</v>
      </c>
      <c r="I158" s="12">
        <v>0</v>
      </c>
      <c r="J158" s="13">
        <f t="shared" si="7"/>
        <v>2.291891891891892</v>
      </c>
      <c r="K158" s="14">
        <f t="shared" si="8"/>
        <v>1144377.0885000001</v>
      </c>
      <c r="L158" s="14">
        <f t="shared" si="6"/>
        <v>1201882.1936925678</v>
      </c>
      <c r="M158" s="26">
        <v>1202</v>
      </c>
    </row>
    <row r="159" spans="1:13" x14ac:dyDescent="0.2">
      <c r="A159" s="9" t="s">
        <v>221</v>
      </c>
      <c r="B159" s="10" t="s">
        <v>162</v>
      </c>
      <c r="C159" s="11">
        <v>876</v>
      </c>
      <c r="D159" s="12">
        <v>658</v>
      </c>
      <c r="E159" s="12">
        <v>208</v>
      </c>
      <c r="F159" s="12">
        <v>178</v>
      </c>
      <c r="G159" s="12">
        <v>215</v>
      </c>
      <c r="H159" s="12">
        <v>42</v>
      </c>
      <c r="I159" s="12">
        <v>15</v>
      </c>
      <c r="J159" s="13">
        <f t="shared" si="7"/>
        <v>2.2066869300911853</v>
      </c>
      <c r="K159" s="14">
        <f t="shared" si="8"/>
        <v>4070270.9418000001</v>
      </c>
      <c r="L159" s="14">
        <f t="shared" si="6"/>
        <v>4115879.587833982</v>
      </c>
      <c r="M159" s="26">
        <v>4115</v>
      </c>
    </row>
    <row r="160" spans="1:13" x14ac:dyDescent="0.2">
      <c r="A160" s="9" t="s">
        <v>221</v>
      </c>
      <c r="B160" s="10" t="s">
        <v>163</v>
      </c>
      <c r="C160" s="11">
        <v>74</v>
      </c>
      <c r="D160" s="12">
        <v>74</v>
      </c>
      <c r="E160" s="12">
        <v>13</v>
      </c>
      <c r="F160" s="12">
        <v>23</v>
      </c>
      <c r="G160" s="12">
        <v>31</v>
      </c>
      <c r="H160" s="12">
        <v>7</v>
      </c>
      <c r="I160" s="12">
        <v>0</v>
      </c>
      <c r="J160" s="13">
        <f t="shared" si="7"/>
        <v>2.4324324324324325</v>
      </c>
      <c r="K160" s="14">
        <f t="shared" si="8"/>
        <v>457750.83540000004</v>
      </c>
      <c r="L160" s="14">
        <f t="shared" si="6"/>
        <v>510233.0067562788</v>
      </c>
      <c r="M160" s="26">
        <v>510</v>
      </c>
    </row>
    <row r="161" spans="1:13" x14ac:dyDescent="0.2">
      <c r="A161" s="9" t="s">
        <v>227</v>
      </c>
      <c r="B161" s="10" t="s">
        <v>164</v>
      </c>
      <c r="C161" s="11">
        <v>147</v>
      </c>
      <c r="D161" s="12">
        <v>62</v>
      </c>
      <c r="E161" s="12">
        <v>4</v>
      </c>
      <c r="F161" s="12">
        <v>21</v>
      </c>
      <c r="G161" s="12">
        <v>36</v>
      </c>
      <c r="H161" s="12">
        <v>1</v>
      </c>
      <c r="I161" s="12">
        <v>0</v>
      </c>
      <c r="J161" s="13">
        <f t="shared" si="7"/>
        <v>2.5483870967741935</v>
      </c>
      <c r="K161" s="14">
        <f t="shared" si="8"/>
        <v>383520.97020000004</v>
      </c>
      <c r="L161" s="14">
        <f t="shared" si="6"/>
        <v>447871.1948194002</v>
      </c>
      <c r="M161" s="26">
        <v>448</v>
      </c>
    </row>
    <row r="162" spans="1:13" x14ac:dyDescent="0.2">
      <c r="A162" s="9" t="s">
        <v>227</v>
      </c>
      <c r="B162" s="10" t="s">
        <v>165</v>
      </c>
      <c r="C162" s="11">
        <v>178</v>
      </c>
      <c r="D162" s="12">
        <v>105</v>
      </c>
      <c r="E162" s="12">
        <v>31</v>
      </c>
      <c r="F162" s="12">
        <v>40</v>
      </c>
      <c r="G162" s="12">
        <v>32</v>
      </c>
      <c r="H162" s="12">
        <v>2</v>
      </c>
      <c r="I162" s="12">
        <v>0</v>
      </c>
      <c r="J162" s="13">
        <f t="shared" si="7"/>
        <v>2.0476190476190474</v>
      </c>
      <c r="K162" s="14">
        <f t="shared" si="8"/>
        <v>649511.32050000003</v>
      </c>
      <c r="L162" s="14">
        <f t="shared" si="6"/>
        <v>609444.98029222176</v>
      </c>
      <c r="M162" s="26">
        <v>609</v>
      </c>
    </row>
    <row r="163" spans="1:13" x14ac:dyDescent="0.2">
      <c r="A163" s="9" t="s">
        <v>227</v>
      </c>
      <c r="B163" s="10" t="s">
        <v>166</v>
      </c>
      <c r="C163" s="11">
        <v>54</v>
      </c>
      <c r="D163" s="12">
        <v>54</v>
      </c>
      <c r="E163" s="12">
        <v>21</v>
      </c>
      <c r="F163" s="12">
        <v>15</v>
      </c>
      <c r="G163" s="12">
        <v>13</v>
      </c>
      <c r="H163" s="12">
        <v>5</v>
      </c>
      <c r="I163" s="12">
        <v>0</v>
      </c>
      <c r="J163" s="13">
        <f t="shared" si="7"/>
        <v>2.0370370370370372</v>
      </c>
      <c r="K163" s="14">
        <f t="shared" si="8"/>
        <v>334034.3934</v>
      </c>
      <c r="L163" s="14">
        <f t="shared" si="6"/>
        <v>311809.05968439259</v>
      </c>
      <c r="M163" s="26">
        <v>312</v>
      </c>
    </row>
    <row r="164" spans="1:13" x14ac:dyDescent="0.2">
      <c r="A164" s="9" t="s">
        <v>227</v>
      </c>
      <c r="B164" s="10" t="s">
        <v>167</v>
      </c>
      <c r="C164" s="11">
        <v>112</v>
      </c>
      <c r="D164" s="12">
        <v>25</v>
      </c>
      <c r="E164" s="12">
        <v>6</v>
      </c>
      <c r="F164" s="12">
        <v>5</v>
      </c>
      <c r="G164" s="12">
        <v>14</v>
      </c>
      <c r="H164" s="12">
        <v>0</v>
      </c>
      <c r="I164" s="12">
        <v>0</v>
      </c>
      <c r="J164" s="13">
        <f t="shared" si="7"/>
        <v>2.3199999999999998</v>
      </c>
      <c r="K164" s="14">
        <f t="shared" si="8"/>
        <v>154645.55250000002</v>
      </c>
      <c r="L164" s="14">
        <f t="shared" si="6"/>
        <v>164408.41328813427</v>
      </c>
      <c r="M164" s="26">
        <v>164</v>
      </c>
    </row>
    <row r="165" spans="1:13" x14ac:dyDescent="0.2">
      <c r="A165" s="9" t="s">
        <v>227</v>
      </c>
      <c r="B165" s="10" t="s">
        <v>168</v>
      </c>
      <c r="C165" s="11">
        <v>109</v>
      </c>
      <c r="D165" s="12">
        <v>83</v>
      </c>
      <c r="E165" s="12">
        <v>12</v>
      </c>
      <c r="F165" s="12">
        <v>40</v>
      </c>
      <c r="G165" s="12">
        <v>27</v>
      </c>
      <c r="H165" s="12">
        <v>4</v>
      </c>
      <c r="I165" s="12">
        <v>0</v>
      </c>
      <c r="J165" s="13">
        <f t="shared" si="7"/>
        <v>2.2771084337349397</v>
      </c>
      <c r="K165" s="14">
        <f t="shared" si="8"/>
        <v>513423.23430000001</v>
      </c>
      <c r="L165" s="14">
        <f t="shared" si="6"/>
        <v>535744.65709409257</v>
      </c>
      <c r="M165" s="26">
        <v>536</v>
      </c>
    </row>
    <row r="166" spans="1:13" x14ac:dyDescent="0.2">
      <c r="A166" s="9" t="s">
        <v>227</v>
      </c>
      <c r="B166" s="10" t="s">
        <v>169</v>
      </c>
      <c r="C166" s="11">
        <v>130</v>
      </c>
      <c r="D166" s="12">
        <v>100</v>
      </c>
      <c r="E166" s="12">
        <v>30</v>
      </c>
      <c r="F166" s="12">
        <v>39</v>
      </c>
      <c r="G166" s="12">
        <v>29</v>
      </c>
      <c r="H166" s="12">
        <v>2</v>
      </c>
      <c r="I166" s="12">
        <v>0</v>
      </c>
      <c r="J166" s="13">
        <f t="shared" si="7"/>
        <v>2.0299999999999998</v>
      </c>
      <c r="K166" s="14">
        <f t="shared" si="8"/>
        <v>618582.21000000008</v>
      </c>
      <c r="L166" s="14">
        <f t="shared" si="6"/>
        <v>575429.44650846987</v>
      </c>
      <c r="M166" s="26">
        <v>575</v>
      </c>
    </row>
    <row r="167" spans="1:13" x14ac:dyDescent="0.2">
      <c r="A167" s="9" t="s">
        <v>227</v>
      </c>
      <c r="B167" s="10" t="s">
        <v>170</v>
      </c>
      <c r="C167" s="11">
        <v>531</v>
      </c>
      <c r="D167" s="12">
        <v>248</v>
      </c>
      <c r="E167" s="12">
        <v>130</v>
      </c>
      <c r="F167" s="12">
        <v>64</v>
      </c>
      <c r="G167" s="12">
        <v>51</v>
      </c>
      <c r="H167" s="12">
        <v>3</v>
      </c>
      <c r="I167" s="12">
        <v>0</v>
      </c>
      <c r="J167" s="13">
        <f t="shared" si="7"/>
        <v>1.7056451612903225</v>
      </c>
      <c r="K167" s="14">
        <f t="shared" si="8"/>
        <v>1534083.8808000002</v>
      </c>
      <c r="L167" s="14">
        <f t="shared" si="6"/>
        <v>1199047.5658772551</v>
      </c>
      <c r="M167" s="26">
        <v>1199</v>
      </c>
    </row>
    <row r="168" spans="1:13" x14ac:dyDescent="0.2">
      <c r="A168" s="9" t="s">
        <v>227</v>
      </c>
      <c r="B168" s="10" t="s">
        <v>171</v>
      </c>
      <c r="C168" s="11">
        <v>309</v>
      </c>
      <c r="D168" s="12">
        <v>264</v>
      </c>
      <c r="E168" s="12">
        <v>136</v>
      </c>
      <c r="F168" s="12">
        <v>83</v>
      </c>
      <c r="G168" s="12">
        <v>37</v>
      </c>
      <c r="H168" s="12">
        <v>8</v>
      </c>
      <c r="I168" s="12">
        <v>0</v>
      </c>
      <c r="J168" s="13">
        <f t="shared" si="7"/>
        <v>1.6856060606060606</v>
      </c>
      <c r="K168" s="14">
        <f t="shared" si="8"/>
        <v>1633057.0344</v>
      </c>
      <c r="L168" s="14">
        <f t="shared" si="6"/>
        <v>1261409.3778141334</v>
      </c>
      <c r="M168" s="26">
        <v>1261</v>
      </c>
    </row>
    <row r="169" spans="1:13" x14ac:dyDescent="0.2">
      <c r="A169" s="9" t="s">
        <v>227</v>
      </c>
      <c r="B169" s="10" t="s">
        <v>172</v>
      </c>
      <c r="C169" s="11">
        <v>138</v>
      </c>
      <c r="D169" s="12">
        <v>107</v>
      </c>
      <c r="E169" s="12">
        <v>23</v>
      </c>
      <c r="F169" s="12">
        <v>67</v>
      </c>
      <c r="G169" s="12">
        <v>16</v>
      </c>
      <c r="H169" s="12">
        <v>1</v>
      </c>
      <c r="I169" s="12">
        <v>0</v>
      </c>
      <c r="J169" s="13">
        <f t="shared" si="7"/>
        <v>1.9532710280373833</v>
      </c>
      <c r="K169" s="14">
        <f t="shared" si="8"/>
        <v>661882.96470000001</v>
      </c>
      <c r="L169" s="14">
        <f t="shared" si="6"/>
        <v>592437.21340034588</v>
      </c>
      <c r="M169" s="26">
        <v>592</v>
      </c>
    </row>
    <row r="170" spans="1:13" x14ac:dyDescent="0.2">
      <c r="A170" s="9" t="s">
        <v>227</v>
      </c>
      <c r="B170" s="10" t="s">
        <v>173</v>
      </c>
      <c r="C170" s="11">
        <v>103</v>
      </c>
      <c r="D170" s="12">
        <v>41</v>
      </c>
      <c r="E170" s="12">
        <v>11</v>
      </c>
      <c r="F170" s="12">
        <v>16</v>
      </c>
      <c r="G170" s="12">
        <v>10</v>
      </c>
      <c r="H170" s="12">
        <v>4</v>
      </c>
      <c r="I170" s="12">
        <v>0</v>
      </c>
      <c r="J170" s="13">
        <f t="shared" si="7"/>
        <v>2.1707317073170733</v>
      </c>
      <c r="K170" s="14">
        <f t="shared" si="8"/>
        <v>253618.70610000001</v>
      </c>
      <c r="L170" s="14">
        <f t="shared" si="6"/>
        <v>252281.87556282672</v>
      </c>
      <c r="M170" s="26">
        <v>252</v>
      </c>
    </row>
    <row r="171" spans="1:13" x14ac:dyDescent="0.2">
      <c r="A171" s="9" t="s">
        <v>227</v>
      </c>
      <c r="B171" s="10" t="s">
        <v>174</v>
      </c>
      <c r="C171" s="11">
        <v>216</v>
      </c>
      <c r="D171" s="12">
        <v>148</v>
      </c>
      <c r="E171" s="12">
        <v>32</v>
      </c>
      <c r="F171" s="12">
        <v>50</v>
      </c>
      <c r="G171" s="12">
        <v>59</v>
      </c>
      <c r="H171" s="12">
        <v>7</v>
      </c>
      <c r="I171" s="12">
        <v>0</v>
      </c>
      <c r="J171" s="13">
        <f t="shared" si="7"/>
        <v>2.2770270270270272</v>
      </c>
      <c r="K171" s="14">
        <f t="shared" si="8"/>
        <v>915501.67080000008</v>
      </c>
      <c r="L171" s="14">
        <f t="shared" si="6"/>
        <v>955269.57376036642</v>
      </c>
      <c r="M171" s="26">
        <v>955</v>
      </c>
    </row>
    <row r="172" spans="1:13" x14ac:dyDescent="0.2">
      <c r="A172" s="9" t="s">
        <v>227</v>
      </c>
      <c r="B172" s="10" t="s">
        <v>175</v>
      </c>
      <c r="C172" s="11">
        <v>71</v>
      </c>
      <c r="D172" s="12">
        <v>44</v>
      </c>
      <c r="E172" s="12">
        <v>10</v>
      </c>
      <c r="F172" s="12">
        <v>18</v>
      </c>
      <c r="G172" s="12">
        <v>13</v>
      </c>
      <c r="H172" s="12">
        <v>3</v>
      </c>
      <c r="I172" s="12">
        <v>0</v>
      </c>
      <c r="J172" s="13">
        <f t="shared" si="7"/>
        <v>2.2045454545454546</v>
      </c>
      <c r="K172" s="14">
        <f t="shared" si="8"/>
        <v>272176.17240000004</v>
      </c>
      <c r="L172" s="14">
        <f t="shared" si="6"/>
        <v>274958.89808532805</v>
      </c>
      <c r="M172" s="26">
        <v>275</v>
      </c>
    </row>
    <row r="173" spans="1:13" x14ac:dyDescent="0.2">
      <c r="A173" s="9" t="s">
        <v>227</v>
      </c>
      <c r="B173" s="10" t="s">
        <v>176</v>
      </c>
      <c r="C173" s="11">
        <v>97</v>
      </c>
      <c r="D173" s="12">
        <v>90</v>
      </c>
      <c r="E173" s="12">
        <v>27</v>
      </c>
      <c r="F173" s="12">
        <v>34</v>
      </c>
      <c r="G173" s="12">
        <v>29</v>
      </c>
      <c r="H173" s="12">
        <v>0</v>
      </c>
      <c r="I173" s="12">
        <v>0</v>
      </c>
      <c r="J173" s="13">
        <f t="shared" si="7"/>
        <v>2.0222222222222221</v>
      </c>
      <c r="K173" s="14">
        <f t="shared" si="8"/>
        <v>556723.98900000006</v>
      </c>
      <c r="L173" s="14">
        <f t="shared" si="6"/>
        <v>515902.26238690404</v>
      </c>
      <c r="M173" s="26">
        <v>516</v>
      </c>
    </row>
    <row r="174" spans="1:13" x14ac:dyDescent="0.2">
      <c r="A174" s="9" t="s">
        <v>222</v>
      </c>
      <c r="B174" s="10" t="s">
        <v>177</v>
      </c>
      <c r="C174" s="11">
        <v>48</v>
      </c>
      <c r="D174" s="12">
        <v>46</v>
      </c>
      <c r="E174" s="12">
        <v>3</v>
      </c>
      <c r="F174" s="12">
        <v>9</v>
      </c>
      <c r="G174" s="12">
        <v>18</v>
      </c>
      <c r="H174" s="12">
        <v>15</v>
      </c>
      <c r="I174" s="12">
        <v>1</v>
      </c>
      <c r="J174" s="13">
        <f t="shared" si="7"/>
        <v>3.0434782608695654</v>
      </c>
      <c r="K174" s="14">
        <f t="shared" si="8"/>
        <v>284547.81660000002</v>
      </c>
      <c r="L174" s="14">
        <f t="shared" si="6"/>
        <v>396847.89414377243</v>
      </c>
      <c r="M174" s="26">
        <v>397</v>
      </c>
    </row>
    <row r="175" spans="1:13" x14ac:dyDescent="0.2">
      <c r="A175" s="9" t="s">
        <v>222</v>
      </c>
      <c r="B175" s="10" t="s">
        <v>178</v>
      </c>
      <c r="C175" s="11">
        <v>69</v>
      </c>
      <c r="D175" s="12">
        <v>33</v>
      </c>
      <c r="E175" s="12">
        <v>3</v>
      </c>
      <c r="F175" s="12">
        <v>10</v>
      </c>
      <c r="G175" s="12">
        <v>18</v>
      </c>
      <c r="H175" s="12">
        <v>2</v>
      </c>
      <c r="I175" s="12">
        <v>0</v>
      </c>
      <c r="J175" s="13">
        <f t="shared" si="7"/>
        <v>2.5757575757575757</v>
      </c>
      <c r="K175" s="14">
        <f t="shared" si="8"/>
        <v>204132.1293</v>
      </c>
      <c r="L175" s="14">
        <f t="shared" si="6"/>
        <v>240943.36430157605</v>
      </c>
      <c r="M175" s="26">
        <v>241</v>
      </c>
    </row>
    <row r="176" spans="1:13" x14ac:dyDescent="0.2">
      <c r="A176" s="9" t="s">
        <v>222</v>
      </c>
      <c r="B176" s="10" t="s">
        <v>179</v>
      </c>
      <c r="C176" s="11">
        <v>285</v>
      </c>
      <c r="D176" s="12">
        <v>159</v>
      </c>
      <c r="E176" s="12">
        <v>4</v>
      </c>
      <c r="F176" s="12">
        <v>54</v>
      </c>
      <c r="G176" s="12">
        <v>81</v>
      </c>
      <c r="H176" s="12">
        <v>18</v>
      </c>
      <c r="I176" s="12">
        <v>2</v>
      </c>
      <c r="J176" s="13">
        <f t="shared" si="7"/>
        <v>2.7484276729559749</v>
      </c>
      <c r="K176" s="14">
        <f t="shared" si="8"/>
        <v>983545.71390000009</v>
      </c>
      <c r="L176" s="14">
        <f t="shared" si="6"/>
        <v>1238732.3552916322</v>
      </c>
      <c r="M176" s="26">
        <v>1239</v>
      </c>
    </row>
    <row r="177" spans="1:13" x14ac:dyDescent="0.2">
      <c r="A177" s="9" t="s">
        <v>222</v>
      </c>
      <c r="B177" s="10" t="s">
        <v>180</v>
      </c>
      <c r="C177" s="11">
        <v>90</v>
      </c>
      <c r="D177" s="12">
        <v>58</v>
      </c>
      <c r="E177" s="12">
        <v>5</v>
      </c>
      <c r="F177" s="12">
        <v>9</v>
      </c>
      <c r="G177" s="12">
        <v>25</v>
      </c>
      <c r="H177" s="12">
        <v>15</v>
      </c>
      <c r="I177" s="12">
        <v>4</v>
      </c>
      <c r="J177" s="13">
        <f t="shared" si="7"/>
        <v>3.0689655172413794</v>
      </c>
      <c r="K177" s="14">
        <f t="shared" si="8"/>
        <v>358777.68180000002</v>
      </c>
      <c r="L177" s="14">
        <f t="shared" si="6"/>
        <v>504563.75112565345</v>
      </c>
      <c r="M177" s="26">
        <v>505</v>
      </c>
    </row>
    <row r="178" spans="1:13" x14ac:dyDescent="0.2">
      <c r="A178" s="9" t="s">
        <v>222</v>
      </c>
      <c r="B178" s="10" t="s">
        <v>181</v>
      </c>
      <c r="C178" s="11">
        <v>34</v>
      </c>
      <c r="D178" s="12">
        <v>25</v>
      </c>
      <c r="E178" s="12">
        <v>10</v>
      </c>
      <c r="F178" s="12">
        <v>5</v>
      </c>
      <c r="G178" s="12">
        <v>6</v>
      </c>
      <c r="H178" s="12">
        <v>4</v>
      </c>
      <c r="I178" s="12">
        <v>0</v>
      </c>
      <c r="J178" s="13">
        <f t="shared" si="7"/>
        <v>2.16</v>
      </c>
      <c r="K178" s="14">
        <f t="shared" si="8"/>
        <v>154645.55250000002</v>
      </c>
      <c r="L178" s="14">
        <f t="shared" si="6"/>
        <v>153069.90202688365</v>
      </c>
      <c r="M178" s="26">
        <v>153</v>
      </c>
    </row>
    <row r="179" spans="1:13" x14ac:dyDescent="0.2">
      <c r="A179" s="9" t="s">
        <v>222</v>
      </c>
      <c r="B179" s="10" t="s">
        <v>182</v>
      </c>
      <c r="C179" s="11">
        <v>22</v>
      </c>
      <c r="D179" s="12">
        <v>22</v>
      </c>
      <c r="E179" s="12">
        <v>2</v>
      </c>
      <c r="F179" s="12">
        <v>17</v>
      </c>
      <c r="G179" s="12">
        <v>3</v>
      </c>
      <c r="H179" s="12">
        <v>0</v>
      </c>
      <c r="I179" s="12">
        <v>0</v>
      </c>
      <c r="J179" s="13">
        <f t="shared" si="7"/>
        <v>2.0454545454545454</v>
      </c>
      <c r="K179" s="14">
        <f t="shared" si="8"/>
        <v>136088.08620000002</v>
      </c>
      <c r="L179" s="14">
        <f t="shared" si="6"/>
        <v>127558.2516890697</v>
      </c>
      <c r="M179" s="26">
        <v>128</v>
      </c>
    </row>
    <row r="180" spans="1:13" x14ac:dyDescent="0.2">
      <c r="A180" s="9" t="s">
        <v>222</v>
      </c>
      <c r="B180" s="10" t="s">
        <v>183</v>
      </c>
      <c r="C180" s="11">
        <v>208</v>
      </c>
      <c r="D180" s="12">
        <v>158</v>
      </c>
      <c r="E180" s="12">
        <v>18</v>
      </c>
      <c r="F180" s="12">
        <v>114</v>
      </c>
      <c r="G180" s="12">
        <v>23</v>
      </c>
      <c r="H180" s="12">
        <v>3</v>
      </c>
      <c r="I180" s="12">
        <v>0</v>
      </c>
      <c r="J180" s="13">
        <f t="shared" si="7"/>
        <v>2.0696202531645569</v>
      </c>
      <c r="K180" s="14">
        <f t="shared" si="8"/>
        <v>977359.8918000001</v>
      </c>
      <c r="L180" s="14">
        <f t="shared" si="6"/>
        <v>926923.29560723971</v>
      </c>
      <c r="M180" s="26">
        <v>927</v>
      </c>
    </row>
    <row r="181" spans="1:13" x14ac:dyDescent="0.2">
      <c r="A181" s="9" t="s">
        <v>222</v>
      </c>
      <c r="B181" s="10" t="s">
        <v>184</v>
      </c>
      <c r="C181" s="11">
        <v>210</v>
      </c>
      <c r="D181" s="12">
        <v>144</v>
      </c>
      <c r="E181" s="12">
        <v>18</v>
      </c>
      <c r="F181" s="12">
        <v>71</v>
      </c>
      <c r="G181" s="12">
        <v>48</v>
      </c>
      <c r="H181" s="12">
        <v>5</v>
      </c>
      <c r="I181" s="12">
        <v>2</v>
      </c>
      <c r="J181" s="13">
        <f t="shared" si="7"/>
        <v>2.3194444444444446</v>
      </c>
      <c r="K181" s="14">
        <f t="shared" si="8"/>
        <v>890758.3824</v>
      </c>
      <c r="L181" s="14">
        <f t="shared" si="6"/>
        <v>946765.69031442842</v>
      </c>
      <c r="M181" s="26">
        <v>947</v>
      </c>
    </row>
    <row r="182" spans="1:13" x14ac:dyDescent="0.2">
      <c r="A182" s="9" t="s">
        <v>222</v>
      </c>
      <c r="B182" s="10" t="s">
        <v>185</v>
      </c>
      <c r="C182" s="11">
        <v>67</v>
      </c>
      <c r="D182" s="12">
        <v>47</v>
      </c>
      <c r="E182" s="12">
        <v>6</v>
      </c>
      <c r="F182" s="12">
        <v>12</v>
      </c>
      <c r="G182" s="12">
        <v>21</v>
      </c>
      <c r="H182" s="12">
        <v>8</v>
      </c>
      <c r="I182" s="12">
        <v>0</v>
      </c>
      <c r="J182" s="13">
        <f t="shared" si="7"/>
        <v>2.6595744680851063</v>
      </c>
      <c r="K182" s="14">
        <f t="shared" si="8"/>
        <v>290733.63870000001</v>
      </c>
      <c r="L182" s="14">
        <f t="shared" si="6"/>
        <v>354328.47691408242</v>
      </c>
      <c r="M182" s="26">
        <v>354</v>
      </c>
    </row>
    <row r="183" spans="1:13" x14ac:dyDescent="0.2">
      <c r="A183" s="9" t="s">
        <v>222</v>
      </c>
      <c r="B183" s="10" t="s">
        <v>186</v>
      </c>
      <c r="C183" s="11">
        <v>122</v>
      </c>
      <c r="D183" s="12">
        <v>67</v>
      </c>
      <c r="E183" s="12">
        <v>8</v>
      </c>
      <c r="F183" s="12">
        <v>22</v>
      </c>
      <c r="G183" s="12">
        <v>32</v>
      </c>
      <c r="H183" s="12">
        <v>3</v>
      </c>
      <c r="I183" s="12">
        <v>1</v>
      </c>
      <c r="J183" s="13">
        <f t="shared" si="7"/>
        <v>2.4626865671641789</v>
      </c>
      <c r="K183" s="14">
        <f t="shared" si="8"/>
        <v>414450.08070000005</v>
      </c>
      <c r="L183" s="14">
        <f t="shared" si="6"/>
        <v>467713.5895265888</v>
      </c>
      <c r="M183" s="26">
        <v>468</v>
      </c>
    </row>
    <row r="184" spans="1:13" x14ac:dyDescent="0.2">
      <c r="A184" s="9" t="s">
        <v>222</v>
      </c>
      <c r="B184" s="10" t="s">
        <v>187</v>
      </c>
      <c r="C184" s="11">
        <v>32</v>
      </c>
      <c r="D184" s="12">
        <f>E184+F184+G184+H184+I184</f>
        <v>14</v>
      </c>
      <c r="E184" s="12">
        <v>3</v>
      </c>
      <c r="F184" s="12">
        <v>5</v>
      </c>
      <c r="G184" s="12">
        <v>4</v>
      </c>
      <c r="H184" s="12">
        <v>2</v>
      </c>
      <c r="I184" s="12">
        <v>0</v>
      </c>
      <c r="J184" s="13">
        <f t="shared" si="7"/>
        <v>2.3571428571428572</v>
      </c>
      <c r="K184" s="14">
        <f t="shared" si="8"/>
        <v>86601.50940000001</v>
      </c>
      <c r="L184" s="14">
        <f t="shared" si="6"/>
        <v>93542.717905317782</v>
      </c>
      <c r="M184" s="26">
        <v>94</v>
      </c>
    </row>
    <row r="185" spans="1:13" x14ac:dyDescent="0.2">
      <c r="A185" s="9" t="s">
        <v>222</v>
      </c>
      <c r="B185" s="10" t="s">
        <v>188</v>
      </c>
      <c r="C185" s="11">
        <v>88</v>
      </c>
      <c r="D185" s="12">
        <v>87</v>
      </c>
      <c r="E185" s="12">
        <v>7</v>
      </c>
      <c r="F185" s="12">
        <v>59</v>
      </c>
      <c r="G185" s="12">
        <v>18</v>
      </c>
      <c r="H185" s="12">
        <v>2</v>
      </c>
      <c r="I185" s="12">
        <v>1</v>
      </c>
      <c r="J185" s="13">
        <f t="shared" si="7"/>
        <v>2.2068965517241379</v>
      </c>
      <c r="K185" s="14">
        <f t="shared" si="8"/>
        <v>538166.52269999997</v>
      </c>
      <c r="L185" s="14">
        <f t="shared" si="6"/>
        <v>544248.54054003058</v>
      </c>
      <c r="M185" s="26">
        <v>544</v>
      </c>
    </row>
    <row r="186" spans="1:13" x14ac:dyDescent="0.2">
      <c r="A186" s="9" t="s">
        <v>222</v>
      </c>
      <c r="B186" s="10" t="s">
        <v>189</v>
      </c>
      <c r="C186" s="11">
        <v>125</v>
      </c>
      <c r="D186" s="12">
        <v>88</v>
      </c>
      <c r="E186" s="12">
        <v>4</v>
      </c>
      <c r="F186" s="12">
        <v>29</v>
      </c>
      <c r="G186" s="12">
        <v>45</v>
      </c>
      <c r="H186" s="12">
        <v>9</v>
      </c>
      <c r="I186" s="12">
        <v>1</v>
      </c>
      <c r="J186" s="13">
        <f t="shared" si="7"/>
        <v>2.7045454545454546</v>
      </c>
      <c r="K186" s="14">
        <f t="shared" si="8"/>
        <v>544352.34480000008</v>
      </c>
      <c r="L186" s="14">
        <f t="shared" si="6"/>
        <v>674641.42004441307</v>
      </c>
      <c r="M186" s="26">
        <v>675</v>
      </c>
    </row>
    <row r="187" spans="1:13" x14ac:dyDescent="0.2">
      <c r="A187" s="9" t="s">
        <v>218</v>
      </c>
      <c r="B187" s="10" t="s">
        <v>190</v>
      </c>
      <c r="C187" s="11">
        <v>36</v>
      </c>
      <c r="D187" s="12">
        <v>29</v>
      </c>
      <c r="E187" s="12">
        <v>4</v>
      </c>
      <c r="F187" s="12">
        <v>14</v>
      </c>
      <c r="G187" s="12">
        <v>9</v>
      </c>
      <c r="H187" s="12">
        <v>2</v>
      </c>
      <c r="I187" s="12">
        <v>0</v>
      </c>
      <c r="J187" s="13">
        <f t="shared" si="7"/>
        <v>2.3103448275862069</v>
      </c>
      <c r="K187" s="14">
        <f t="shared" si="8"/>
        <v>179388.84090000001</v>
      </c>
      <c r="L187" s="14">
        <f t="shared" si="6"/>
        <v>189920.06362594818</v>
      </c>
      <c r="M187" s="26">
        <v>190</v>
      </c>
    </row>
    <row r="188" spans="1:13" x14ac:dyDescent="0.2">
      <c r="A188" s="9" t="s">
        <v>218</v>
      </c>
      <c r="B188" s="10" t="s">
        <v>191</v>
      </c>
      <c r="C188" s="11">
        <v>20</v>
      </c>
      <c r="D188" s="12">
        <v>20</v>
      </c>
      <c r="E188" s="12">
        <v>3</v>
      </c>
      <c r="F188" s="12">
        <v>9</v>
      </c>
      <c r="G188" s="12">
        <v>8</v>
      </c>
      <c r="H188" s="12">
        <v>0</v>
      </c>
      <c r="I188" s="12">
        <v>0</v>
      </c>
      <c r="J188" s="13">
        <f t="shared" si="7"/>
        <v>2.25</v>
      </c>
      <c r="K188" s="14">
        <f t="shared" si="8"/>
        <v>123716.44200000001</v>
      </c>
      <c r="L188" s="14">
        <f t="shared" si="6"/>
        <v>127558.25168906969</v>
      </c>
      <c r="M188" s="26">
        <v>128</v>
      </c>
    </row>
    <row r="189" spans="1:13" x14ac:dyDescent="0.2">
      <c r="A189" s="9" t="s">
        <v>218</v>
      </c>
      <c r="B189" s="10" t="s">
        <v>192</v>
      </c>
      <c r="C189" s="11">
        <v>131</v>
      </c>
      <c r="D189" s="12">
        <v>101</v>
      </c>
      <c r="E189" s="12">
        <v>13</v>
      </c>
      <c r="F189" s="12">
        <v>71</v>
      </c>
      <c r="G189" s="12">
        <v>12</v>
      </c>
      <c r="H189" s="12">
        <v>3</v>
      </c>
      <c r="I189" s="12">
        <v>2</v>
      </c>
      <c r="J189" s="13">
        <f t="shared" si="7"/>
        <v>2.108910891089109</v>
      </c>
      <c r="K189" s="14">
        <f t="shared" si="8"/>
        <v>624768.03210000007</v>
      </c>
      <c r="L189" s="14">
        <f t="shared" si="6"/>
        <v>603775.72466159659</v>
      </c>
      <c r="M189" s="26">
        <v>604</v>
      </c>
    </row>
    <row r="190" spans="1:13" x14ac:dyDescent="0.2">
      <c r="A190" s="9" t="s">
        <v>218</v>
      </c>
      <c r="B190" s="10" t="s">
        <v>193</v>
      </c>
      <c r="C190" s="11">
        <v>16</v>
      </c>
      <c r="D190" s="12">
        <v>10</v>
      </c>
      <c r="E190" s="12">
        <v>3</v>
      </c>
      <c r="F190" s="12">
        <v>2</v>
      </c>
      <c r="G190" s="12">
        <v>3</v>
      </c>
      <c r="H190" s="12">
        <v>1</v>
      </c>
      <c r="I190" s="12">
        <v>1</v>
      </c>
      <c r="J190" s="13">
        <f t="shared" si="7"/>
        <v>2.5</v>
      </c>
      <c r="K190" s="14">
        <f t="shared" si="8"/>
        <v>61858.221000000005</v>
      </c>
      <c r="L190" s="14">
        <f t="shared" si="6"/>
        <v>70865.695382816499</v>
      </c>
      <c r="M190" s="26">
        <v>71</v>
      </c>
    </row>
    <row r="191" spans="1:13" x14ac:dyDescent="0.2">
      <c r="A191" s="9" t="s">
        <v>218</v>
      </c>
      <c r="B191" s="10" t="s">
        <v>194</v>
      </c>
      <c r="C191" s="11">
        <v>46</v>
      </c>
      <c r="D191" s="12">
        <v>24</v>
      </c>
      <c r="E191" s="12">
        <v>13</v>
      </c>
      <c r="F191" s="12">
        <v>8</v>
      </c>
      <c r="G191" s="12">
        <v>2</v>
      </c>
      <c r="H191" s="12">
        <v>1</v>
      </c>
      <c r="I191" s="12">
        <v>0</v>
      </c>
      <c r="J191" s="13">
        <f t="shared" si="7"/>
        <v>1.625</v>
      </c>
      <c r="K191" s="14">
        <f t="shared" si="8"/>
        <v>148459.7304</v>
      </c>
      <c r="L191" s="14">
        <f t="shared" si="6"/>
        <v>110550.48479719373</v>
      </c>
      <c r="M191" s="26">
        <v>111</v>
      </c>
    </row>
    <row r="192" spans="1:13" x14ac:dyDescent="0.2">
      <c r="A192" s="9" t="s">
        <v>218</v>
      </c>
      <c r="B192" s="10" t="s">
        <v>195</v>
      </c>
      <c r="C192" s="11">
        <v>217</v>
      </c>
      <c r="D192" s="12">
        <v>106</v>
      </c>
      <c r="E192" s="12">
        <v>17</v>
      </c>
      <c r="F192" s="12">
        <v>70</v>
      </c>
      <c r="G192" s="12">
        <v>13</v>
      </c>
      <c r="H192" s="12">
        <v>6</v>
      </c>
      <c r="I192" s="12">
        <v>0</v>
      </c>
      <c r="J192" s="13">
        <f t="shared" si="7"/>
        <v>2.0754716981132075</v>
      </c>
      <c r="K192" s="14">
        <f t="shared" si="8"/>
        <v>655697.14260000002</v>
      </c>
      <c r="L192" s="14">
        <f t="shared" si="6"/>
        <v>623618.11936878506</v>
      </c>
      <c r="M192" s="26">
        <v>624</v>
      </c>
    </row>
    <row r="193" spans="1:13" x14ac:dyDescent="0.2">
      <c r="A193" s="9" t="s">
        <v>218</v>
      </c>
      <c r="B193" s="10" t="s">
        <v>196</v>
      </c>
      <c r="C193" s="11">
        <v>39</v>
      </c>
      <c r="D193" s="12">
        <v>39</v>
      </c>
      <c r="E193" s="12">
        <v>9</v>
      </c>
      <c r="F193" s="12">
        <v>25</v>
      </c>
      <c r="G193" s="12">
        <v>3</v>
      </c>
      <c r="H193" s="12">
        <v>0</v>
      </c>
      <c r="I193" s="12">
        <v>1</v>
      </c>
      <c r="J193" s="13">
        <f t="shared" si="7"/>
        <v>1.8717948717948718</v>
      </c>
      <c r="K193" s="14">
        <f t="shared" si="8"/>
        <v>241247.0619</v>
      </c>
      <c r="L193" s="14">
        <f t="shared" si="6"/>
        <v>206927.83051782416</v>
      </c>
      <c r="M193" s="26">
        <v>207</v>
      </c>
    </row>
    <row r="194" spans="1:13" x14ac:dyDescent="0.2">
      <c r="A194" s="9" t="s">
        <v>218</v>
      </c>
      <c r="B194" s="10" t="s">
        <v>197</v>
      </c>
      <c r="C194" s="11">
        <v>29</v>
      </c>
      <c r="D194" s="12">
        <v>29</v>
      </c>
      <c r="E194" s="12">
        <v>16</v>
      </c>
      <c r="F194" s="12">
        <v>7</v>
      </c>
      <c r="G194" s="12">
        <v>5</v>
      </c>
      <c r="H194" s="12">
        <v>1</v>
      </c>
      <c r="I194" s="12">
        <v>0</v>
      </c>
      <c r="J194" s="13">
        <f t="shared" si="7"/>
        <v>1.6896551724137931</v>
      </c>
      <c r="K194" s="14">
        <f t="shared" si="8"/>
        <v>179388.84090000001</v>
      </c>
      <c r="L194" s="14">
        <f t="shared" si="6"/>
        <v>138896.76295032032</v>
      </c>
      <c r="M194" s="26">
        <v>139</v>
      </c>
    </row>
    <row r="195" spans="1:13" x14ac:dyDescent="0.2">
      <c r="A195" s="9" t="s">
        <v>218</v>
      </c>
      <c r="B195" s="10" t="s">
        <v>198</v>
      </c>
      <c r="C195" s="11">
        <v>39</v>
      </c>
      <c r="D195" s="12">
        <v>33</v>
      </c>
      <c r="E195" s="12">
        <v>12</v>
      </c>
      <c r="F195" s="12">
        <v>18</v>
      </c>
      <c r="G195" s="12">
        <v>3</v>
      </c>
      <c r="H195" s="12">
        <v>0</v>
      </c>
      <c r="I195" s="12">
        <v>0</v>
      </c>
      <c r="J195" s="13">
        <f t="shared" si="7"/>
        <v>1.7272727272727273</v>
      </c>
      <c r="K195" s="14">
        <f t="shared" si="8"/>
        <v>204132.1293</v>
      </c>
      <c r="L195" s="14">
        <f t="shared" si="6"/>
        <v>161573.78547282159</v>
      </c>
      <c r="M195" s="26">
        <v>162</v>
      </c>
    </row>
    <row r="196" spans="1:13" x14ac:dyDescent="0.2">
      <c r="A196" s="9" t="s">
        <v>218</v>
      </c>
      <c r="B196" s="10" t="s">
        <v>199</v>
      </c>
      <c r="C196" s="11">
        <v>25</v>
      </c>
      <c r="D196" s="12">
        <v>24</v>
      </c>
      <c r="E196" s="12">
        <v>5</v>
      </c>
      <c r="F196" s="12">
        <v>10</v>
      </c>
      <c r="G196" s="12">
        <v>5</v>
      </c>
      <c r="H196" s="12">
        <v>3</v>
      </c>
      <c r="I196" s="12">
        <v>0</v>
      </c>
      <c r="J196" s="13">
        <f t="shared" si="7"/>
        <v>2.1666666666666665</v>
      </c>
      <c r="K196" s="14">
        <f t="shared" si="8"/>
        <v>148459.7304</v>
      </c>
      <c r="L196" s="14">
        <f t="shared" ref="L196:L208" si="9">K196*(J196:J198/$J$209)</f>
        <v>147400.64639625829</v>
      </c>
      <c r="M196" s="26">
        <v>147</v>
      </c>
    </row>
    <row r="197" spans="1:13" x14ac:dyDescent="0.2">
      <c r="A197" s="9" t="s">
        <v>218</v>
      </c>
      <c r="B197" s="10" t="s">
        <v>200</v>
      </c>
      <c r="C197" s="11">
        <v>45</v>
      </c>
      <c r="D197" s="12">
        <v>23</v>
      </c>
      <c r="E197" s="12">
        <v>5</v>
      </c>
      <c r="F197" s="12">
        <v>17</v>
      </c>
      <c r="G197" s="12">
        <v>1</v>
      </c>
      <c r="H197" s="12">
        <v>0</v>
      </c>
      <c r="I197" s="12">
        <v>0</v>
      </c>
      <c r="J197" s="13">
        <f t="shared" ref="J197:J209" si="10">($E$3*E197+$F$3*F197+$G$3*G197+$H$3*H197+$I$3*I197)/D197</f>
        <v>1.826086956521739</v>
      </c>
      <c r="K197" s="14">
        <f t="shared" ref="K197:K208" si="11">6185.8221*D197</f>
        <v>142273.90830000001</v>
      </c>
      <c r="L197" s="14">
        <f t="shared" si="9"/>
        <v>119054.3682431317</v>
      </c>
      <c r="M197" s="26">
        <v>119</v>
      </c>
    </row>
    <row r="198" spans="1:13" x14ac:dyDescent="0.2">
      <c r="A198" s="9" t="s">
        <v>218</v>
      </c>
      <c r="B198" s="10" t="s">
        <v>201</v>
      </c>
      <c r="C198" s="11">
        <v>210</v>
      </c>
      <c r="D198" s="12">
        <v>54</v>
      </c>
      <c r="E198" s="12">
        <v>5</v>
      </c>
      <c r="F198" s="12">
        <v>39</v>
      </c>
      <c r="G198" s="12">
        <v>8</v>
      </c>
      <c r="H198" s="12">
        <v>2</v>
      </c>
      <c r="I198" s="12">
        <v>0</v>
      </c>
      <c r="J198" s="13">
        <f t="shared" si="10"/>
        <v>2.1296296296296298</v>
      </c>
      <c r="K198" s="14">
        <f t="shared" si="11"/>
        <v>334034.3934</v>
      </c>
      <c r="L198" s="14">
        <f t="shared" si="9"/>
        <v>325982.19876095589</v>
      </c>
      <c r="M198" s="26">
        <v>326</v>
      </c>
    </row>
    <row r="199" spans="1:13" x14ac:dyDescent="0.2">
      <c r="A199" s="9" t="s">
        <v>218</v>
      </c>
      <c r="B199" s="10" t="s">
        <v>202</v>
      </c>
      <c r="C199" s="11">
        <v>31</v>
      </c>
      <c r="D199" s="12">
        <v>30</v>
      </c>
      <c r="E199" s="12">
        <v>3</v>
      </c>
      <c r="F199" s="12">
        <v>13</v>
      </c>
      <c r="G199" s="12">
        <v>14</v>
      </c>
      <c r="H199" s="12">
        <v>0</v>
      </c>
      <c r="I199" s="12">
        <v>0</v>
      </c>
      <c r="J199" s="13">
        <f t="shared" si="10"/>
        <v>2.3666666666666667</v>
      </c>
      <c r="K199" s="14">
        <f t="shared" si="11"/>
        <v>185574.663</v>
      </c>
      <c r="L199" s="14">
        <f t="shared" si="9"/>
        <v>201258.5748871988</v>
      </c>
      <c r="M199" s="26">
        <v>201</v>
      </c>
    </row>
    <row r="200" spans="1:13" x14ac:dyDescent="0.2">
      <c r="A200" s="9" t="s">
        <v>218</v>
      </c>
      <c r="B200" s="10" t="s">
        <v>203</v>
      </c>
      <c r="C200" s="11">
        <v>190</v>
      </c>
      <c r="D200" s="12">
        <v>157</v>
      </c>
      <c r="E200" s="12">
        <v>28</v>
      </c>
      <c r="F200" s="12">
        <v>79</v>
      </c>
      <c r="G200" s="12">
        <v>47</v>
      </c>
      <c r="H200" s="12">
        <v>3</v>
      </c>
      <c r="I200" s="12">
        <v>0</v>
      </c>
      <c r="J200" s="13">
        <f t="shared" si="10"/>
        <v>2.1592356687898091</v>
      </c>
      <c r="K200" s="14">
        <f t="shared" si="11"/>
        <v>971174.06969999999</v>
      </c>
      <c r="L200" s="14">
        <f t="shared" si="9"/>
        <v>960938.82939099171</v>
      </c>
      <c r="M200" s="26">
        <v>961</v>
      </c>
    </row>
    <row r="201" spans="1:13" x14ac:dyDescent="0.2">
      <c r="A201" s="9" t="s">
        <v>218</v>
      </c>
      <c r="B201" s="10" t="s">
        <v>204</v>
      </c>
      <c r="C201" s="11">
        <v>141</v>
      </c>
      <c r="D201" s="12">
        <v>84</v>
      </c>
      <c r="E201" s="12">
        <v>12</v>
      </c>
      <c r="F201" s="12">
        <v>60</v>
      </c>
      <c r="G201" s="12">
        <v>9</v>
      </c>
      <c r="H201" s="12">
        <v>3</v>
      </c>
      <c r="I201" s="12">
        <v>0</v>
      </c>
      <c r="J201" s="13">
        <f t="shared" si="10"/>
        <v>2.0357142857142856</v>
      </c>
      <c r="K201" s="14">
        <f t="shared" si="11"/>
        <v>519609.0564</v>
      </c>
      <c r="L201" s="14">
        <f t="shared" si="9"/>
        <v>484721.3564184648</v>
      </c>
      <c r="M201" s="26">
        <v>485</v>
      </c>
    </row>
    <row r="202" spans="1:13" x14ac:dyDescent="0.2">
      <c r="A202" s="9" t="s">
        <v>218</v>
      </c>
      <c r="B202" s="10" t="s">
        <v>205</v>
      </c>
      <c r="C202" s="11">
        <v>96</v>
      </c>
      <c r="D202" s="12">
        <v>43</v>
      </c>
      <c r="E202" s="12">
        <v>9</v>
      </c>
      <c r="F202" s="12">
        <v>26</v>
      </c>
      <c r="G202" s="12">
        <v>8</v>
      </c>
      <c r="H202" s="12">
        <v>0</v>
      </c>
      <c r="I202" s="12">
        <v>0</v>
      </c>
      <c r="J202" s="13">
        <f t="shared" si="10"/>
        <v>1.9767441860465116</v>
      </c>
      <c r="K202" s="14">
        <f t="shared" si="11"/>
        <v>265990.35029999999</v>
      </c>
      <c r="L202" s="14">
        <f t="shared" si="9"/>
        <v>240943.36430157605</v>
      </c>
      <c r="M202" s="26">
        <v>241</v>
      </c>
    </row>
    <row r="203" spans="1:13" x14ac:dyDescent="0.2">
      <c r="A203" s="9" t="s">
        <v>218</v>
      </c>
      <c r="B203" s="10" t="s">
        <v>206</v>
      </c>
      <c r="C203" s="11">
        <v>240</v>
      </c>
      <c r="D203" s="12">
        <v>157</v>
      </c>
      <c r="E203" s="12">
        <v>39</v>
      </c>
      <c r="F203" s="12">
        <v>92</v>
      </c>
      <c r="G203" s="12">
        <v>22</v>
      </c>
      <c r="H203" s="12">
        <v>4</v>
      </c>
      <c r="I203" s="12">
        <v>0</v>
      </c>
      <c r="J203" s="13">
        <f t="shared" si="10"/>
        <v>1.9426751592356688</v>
      </c>
      <c r="K203" s="14">
        <f t="shared" si="11"/>
        <v>971174.06969999999</v>
      </c>
      <c r="L203" s="14">
        <f t="shared" si="9"/>
        <v>864561.48367036111</v>
      </c>
      <c r="M203" s="26">
        <v>865</v>
      </c>
    </row>
    <row r="204" spans="1:13" x14ac:dyDescent="0.2">
      <c r="A204" s="9" t="s">
        <v>218</v>
      </c>
      <c r="B204" s="10" t="s">
        <v>207</v>
      </c>
      <c r="C204" s="11">
        <v>19</v>
      </c>
      <c r="D204" s="12">
        <v>19</v>
      </c>
      <c r="E204" s="12">
        <v>3</v>
      </c>
      <c r="F204" s="12">
        <v>10</v>
      </c>
      <c r="G204" s="12">
        <v>4</v>
      </c>
      <c r="H204" s="12">
        <v>2</v>
      </c>
      <c r="I204" s="12">
        <v>0</v>
      </c>
      <c r="J204" s="13">
        <f t="shared" si="10"/>
        <v>2.263157894736842</v>
      </c>
      <c r="K204" s="14">
        <f t="shared" si="11"/>
        <v>117530.61990000001</v>
      </c>
      <c r="L204" s="14">
        <f t="shared" si="9"/>
        <v>121888.99605844435</v>
      </c>
      <c r="M204" s="26">
        <v>122</v>
      </c>
    </row>
    <row r="205" spans="1:13" x14ac:dyDescent="0.2">
      <c r="A205" s="9" t="s">
        <v>218</v>
      </c>
      <c r="B205" s="10" t="s">
        <v>208</v>
      </c>
      <c r="C205" s="11">
        <v>324</v>
      </c>
      <c r="D205" s="12">
        <v>126</v>
      </c>
      <c r="E205" s="12">
        <v>42</v>
      </c>
      <c r="F205" s="12">
        <v>62</v>
      </c>
      <c r="G205" s="12">
        <v>18</v>
      </c>
      <c r="H205" s="12">
        <v>1</v>
      </c>
      <c r="I205" s="12">
        <v>0</v>
      </c>
      <c r="J205" s="13">
        <f t="shared" si="10"/>
        <v>1.7777777777777777</v>
      </c>
      <c r="K205" s="14">
        <f t="shared" si="11"/>
        <v>779413.58460000006</v>
      </c>
      <c r="L205" s="14">
        <f t="shared" si="9"/>
        <v>634956.63063003577</v>
      </c>
      <c r="M205" s="26">
        <v>635</v>
      </c>
    </row>
    <row r="206" spans="1:13" x14ac:dyDescent="0.2">
      <c r="A206" s="9" t="s">
        <v>218</v>
      </c>
      <c r="B206" s="10" t="s">
        <v>209</v>
      </c>
      <c r="C206" s="11">
        <v>118</v>
      </c>
      <c r="D206" s="12">
        <v>53</v>
      </c>
      <c r="E206" s="12">
        <v>10</v>
      </c>
      <c r="F206" s="12">
        <v>33</v>
      </c>
      <c r="G206" s="12">
        <v>7</v>
      </c>
      <c r="H206" s="12">
        <v>2</v>
      </c>
      <c r="I206" s="12">
        <v>1</v>
      </c>
      <c r="J206" s="13">
        <f t="shared" si="10"/>
        <v>2.0754716981132075</v>
      </c>
      <c r="K206" s="14">
        <f t="shared" si="11"/>
        <v>327848.57130000001</v>
      </c>
      <c r="L206" s="14">
        <f t="shared" si="9"/>
        <v>311809.05968439253</v>
      </c>
      <c r="M206" s="26">
        <v>312</v>
      </c>
    </row>
    <row r="207" spans="1:13" x14ac:dyDescent="0.2">
      <c r="A207" s="9" t="s">
        <v>218</v>
      </c>
      <c r="B207" s="10" t="s">
        <v>210</v>
      </c>
      <c r="C207" s="11">
        <v>24</v>
      </c>
      <c r="D207" s="12">
        <v>21</v>
      </c>
      <c r="E207" s="12">
        <v>3</v>
      </c>
      <c r="F207" s="12">
        <v>14</v>
      </c>
      <c r="G207" s="12">
        <v>2</v>
      </c>
      <c r="H207" s="12">
        <v>2</v>
      </c>
      <c r="I207" s="12">
        <v>0</v>
      </c>
      <c r="J207" s="13">
        <f t="shared" si="10"/>
        <v>2.1428571428571428</v>
      </c>
      <c r="K207" s="14">
        <f t="shared" si="11"/>
        <v>129902.2641</v>
      </c>
      <c r="L207" s="14">
        <f t="shared" si="9"/>
        <v>127558.25168906967</v>
      </c>
      <c r="M207" s="26">
        <v>128</v>
      </c>
    </row>
    <row r="208" spans="1:13" ht="13.5" thickBot="1" x14ac:dyDescent="0.25">
      <c r="A208" s="15" t="s">
        <v>218</v>
      </c>
      <c r="B208" s="16" t="s">
        <v>211</v>
      </c>
      <c r="C208" s="17">
        <v>43</v>
      </c>
      <c r="D208" s="18">
        <v>35</v>
      </c>
      <c r="E208" s="18">
        <v>5</v>
      </c>
      <c r="F208" s="18">
        <v>14</v>
      </c>
      <c r="G208" s="18">
        <v>14</v>
      </c>
      <c r="H208" s="18">
        <v>1</v>
      </c>
      <c r="I208" s="18">
        <v>1</v>
      </c>
      <c r="J208" s="24">
        <f t="shared" si="10"/>
        <v>2.4</v>
      </c>
      <c r="K208" s="19">
        <f t="shared" si="11"/>
        <v>216503.77350000001</v>
      </c>
      <c r="L208" s="19">
        <f t="shared" si="9"/>
        <v>238108.7364862634</v>
      </c>
      <c r="M208" s="27">
        <v>238</v>
      </c>
    </row>
    <row r="209" spans="1:13" ht="13.5" thickTop="1" x14ac:dyDescent="0.2">
      <c r="A209" s="5" t="s">
        <v>212</v>
      </c>
      <c r="B209" s="20"/>
      <c r="C209" s="4"/>
      <c r="D209" s="21">
        <f t="shared" ref="D209:I209" si="12">SUM(D4:D208)</f>
        <v>24249</v>
      </c>
      <c r="E209" s="21">
        <f t="shared" si="12"/>
        <v>5125</v>
      </c>
      <c r="F209" s="21">
        <f t="shared" si="12"/>
        <v>11209</v>
      </c>
      <c r="G209" s="21">
        <f t="shared" si="12"/>
        <v>6261</v>
      </c>
      <c r="H209" s="21">
        <f t="shared" si="12"/>
        <v>1244</v>
      </c>
      <c r="I209" s="21">
        <f t="shared" si="12"/>
        <v>323</v>
      </c>
      <c r="J209" s="22">
        <f t="shared" si="10"/>
        <v>2.1822343189409872</v>
      </c>
      <c r="K209" s="21">
        <f>SUM(K4:K208)</f>
        <v>150000000.1029</v>
      </c>
      <c r="L209" s="21">
        <f>SUM(L4:L208)</f>
        <v>150000000.10289994</v>
      </c>
      <c r="M209" s="23">
        <f>SUM(M4:M208)</f>
        <v>150000</v>
      </c>
    </row>
  </sheetData>
  <mergeCells count="9">
    <mergeCell ref="C2:C3"/>
    <mergeCell ref="A2:A3"/>
    <mergeCell ref="B2:B3"/>
    <mergeCell ref="L2:L3"/>
    <mergeCell ref="M2:M3"/>
    <mergeCell ref="D2:D3"/>
    <mergeCell ref="E2:I2"/>
    <mergeCell ref="J2:J3"/>
    <mergeCell ref="K2:K3"/>
  </mergeCells>
  <phoneticPr fontId="8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Kvóty 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2017-01-10T08:15:39Z</dcterms:created>
  <dcterms:modified xsi:type="dcterms:W3CDTF">2017-01-11T08:37:50Z</dcterms:modified>
</cp:coreProperties>
</file>