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grova\Desktop\Granty\Granty - Alča\Granty 2017\"/>
    </mc:Choice>
  </mc:AlternateContent>
  <bookViews>
    <workbookView xWindow="0" yWindow="0" windowWidth="28800" windowHeight="11835"/>
  </bookViews>
  <sheets>
    <sheet name="SOUHR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J63" i="1" l="1"/>
  <c r="J8" i="1" l="1"/>
  <c r="J20" i="1"/>
  <c r="J35" i="1"/>
  <c r="J45" i="1"/>
  <c r="J19" i="1" l="1"/>
  <c r="J57" i="1"/>
  <c r="J58" i="1"/>
  <c r="I59" i="1"/>
  <c r="H59" i="1" l="1"/>
  <c r="J7" i="1" l="1"/>
  <c r="J38" i="1" l="1"/>
  <c r="J49" i="1"/>
  <c r="J46" i="1"/>
  <c r="J44" i="1"/>
  <c r="J41" i="1"/>
  <c r="J40" i="1"/>
  <c r="J32" i="1"/>
  <c r="J28" i="1"/>
  <c r="J27" i="1"/>
  <c r="J26" i="1"/>
  <c r="J25" i="1"/>
  <c r="J24" i="1"/>
  <c r="J17" i="1"/>
  <c r="J10" i="1"/>
  <c r="J14" i="1"/>
  <c r="J13" i="1"/>
  <c r="J9" i="1"/>
  <c r="J59" i="1" l="1"/>
</calcChain>
</file>

<file path=xl/sharedStrings.xml><?xml version="1.0" encoding="utf-8"?>
<sst xmlns="http://schemas.openxmlformats.org/spreadsheetml/2006/main" count="272" uniqueCount="206">
  <si>
    <t>POŘADOVÉ ČÍSLO</t>
  </si>
  <si>
    <t>IČO</t>
  </si>
  <si>
    <t>ŽADATEL</t>
  </si>
  <si>
    <t>NÁZEV PROJEKTU</t>
  </si>
  <si>
    <t>2.</t>
  </si>
  <si>
    <t>Činnost klubu s mládeží, volnočas. aktivity, materiál, soustředění</t>
  </si>
  <si>
    <t>5.</t>
  </si>
  <si>
    <t>Pořádání zimních a letních závodů</t>
  </si>
  <si>
    <t>7.</t>
  </si>
  <si>
    <t>8.</t>
  </si>
  <si>
    <t>9.</t>
  </si>
  <si>
    <t>Divadlo v Roztocké - Jilemnice, z.s.</t>
  </si>
  <si>
    <t>10.</t>
  </si>
  <si>
    <t>Krakonošovy letní podvečery</t>
  </si>
  <si>
    <t>11.</t>
  </si>
  <si>
    <t>Junák - česká skaut středisko Jilm, z.s.</t>
  </si>
  <si>
    <t>12.</t>
  </si>
  <si>
    <t>Junák - český skaut středisko Jilm, z.s.</t>
  </si>
  <si>
    <t>13.</t>
  </si>
  <si>
    <t>14.</t>
  </si>
  <si>
    <t>Junák - český skaut středisko Jestřáb, z.s.</t>
  </si>
  <si>
    <t>Celoroční činnost střediska</t>
  </si>
  <si>
    <t>15.</t>
  </si>
  <si>
    <t>Klub biatlonu Jilemnice</t>
  </si>
  <si>
    <t>16.</t>
  </si>
  <si>
    <t>17.</t>
  </si>
  <si>
    <t>18.</t>
  </si>
  <si>
    <t>03622444</t>
  </si>
  <si>
    <t>19.</t>
  </si>
  <si>
    <t>Klub přátel železnic Českého ráje</t>
  </si>
  <si>
    <t>20.</t>
  </si>
  <si>
    <t>00442976</t>
  </si>
  <si>
    <t>21.</t>
  </si>
  <si>
    <t>Místní organizace svazu tělesně postižených o.s. Jilemnice</t>
  </si>
  <si>
    <t>Činnost organizace</t>
  </si>
  <si>
    <t>22.</t>
  </si>
  <si>
    <t>00856037</t>
  </si>
  <si>
    <t>23.</t>
  </si>
  <si>
    <t>24.</t>
  </si>
  <si>
    <t>25.</t>
  </si>
  <si>
    <t>26.</t>
  </si>
  <si>
    <t>27.</t>
  </si>
  <si>
    <t>Oblastní charita Jilemnice</t>
  </si>
  <si>
    <t>28.</t>
  </si>
  <si>
    <t>29.</t>
  </si>
  <si>
    <t>30.</t>
  </si>
  <si>
    <t>Tréninková činnost klubu OK Jilemnice se zaměřením na děti a mládež</t>
  </si>
  <si>
    <t>31.</t>
  </si>
  <si>
    <t>32.</t>
  </si>
  <si>
    <t>33.</t>
  </si>
  <si>
    <t>Paul Dance, z.s.</t>
  </si>
  <si>
    <t>34.</t>
  </si>
  <si>
    <t>35.</t>
  </si>
  <si>
    <t>36.</t>
  </si>
  <si>
    <t>37.</t>
  </si>
  <si>
    <t>Sbor dobovolných hasičů Jilemnice</t>
  </si>
  <si>
    <t>Celoroční činnost s kolektivy mládeže</t>
  </si>
  <si>
    <t>38.</t>
  </si>
  <si>
    <t>Hasičský víceboj</t>
  </si>
  <si>
    <t>39.</t>
  </si>
  <si>
    <t>SK SICO SC Jilemnice</t>
  </si>
  <si>
    <t>40.</t>
  </si>
  <si>
    <t>41.</t>
  </si>
  <si>
    <t>Sportovní klub NIKÉ Jilemnice</t>
  </si>
  <si>
    <t>Plaveme celý rok</t>
  </si>
  <si>
    <t>42.</t>
  </si>
  <si>
    <t>Plavecké závody</t>
  </si>
  <si>
    <t>43.</t>
  </si>
  <si>
    <t>44.</t>
  </si>
  <si>
    <t>Svaz diabetiků ČR, územní organizace v Jilemnici</t>
  </si>
  <si>
    <t>Zdravotně výchovná činnost a prevence zdravotních komplilací způsobených diabetem</t>
  </si>
  <si>
    <t>45.</t>
  </si>
  <si>
    <t>ŠACHklub Jilemnice</t>
  </si>
  <si>
    <t>46.</t>
  </si>
  <si>
    <t>47.</t>
  </si>
  <si>
    <t xml:space="preserve">T.J. SOKOL Jilemnice </t>
  </si>
  <si>
    <t>48.</t>
  </si>
  <si>
    <t>49.</t>
  </si>
  <si>
    <t>Návrh ke schválení ZM - dotace nad 50.000 Kč:</t>
  </si>
  <si>
    <t>CELKEM</t>
  </si>
  <si>
    <t>Vyřazené žádosti:</t>
  </si>
  <si>
    <t>TJ Jilemnice</t>
  </si>
  <si>
    <t>Důvod vyřazení:</t>
  </si>
  <si>
    <t>Číslo smlouvy</t>
  </si>
  <si>
    <t>MUJI</t>
  </si>
  <si>
    <t>Podporovaná oblast</t>
  </si>
  <si>
    <t>III.</t>
  </si>
  <si>
    <t>V.</t>
  </si>
  <si>
    <t>IV.</t>
  </si>
  <si>
    <t>I.</t>
  </si>
  <si>
    <t>II.</t>
  </si>
  <si>
    <t>Montalban Jilemnice - Gymnázium a SOŠ Jilemnice</t>
  </si>
  <si>
    <t xml:space="preserve"> Schválené RM usnesením č. 115/15 ze dne 20. 5. 2015 a č. 121/15 ze dne 10. 6. 2015</t>
  </si>
  <si>
    <t xml:space="preserve"> POŽADOVANÁ VÝŠE DOTACE</t>
  </si>
  <si>
    <t>Celoroční činnost skautského střediska Jilm</t>
  </si>
  <si>
    <t>Pravidelná sportovní činnost dětí a mládeže do 18 let věku realizovaná ve sportovním klubu KB Jilemnice, z.s.</t>
  </si>
  <si>
    <t>Tréninková a sportovní činnost TJ Jilemnice se zaměřením na děti a mládež</t>
  </si>
  <si>
    <t>642/2016</t>
  </si>
  <si>
    <t>Klub českých turistů odbor Jilemnice</t>
  </si>
  <si>
    <t>Fotbalové turnaje pořádané TJ Jilemnicí</t>
  </si>
  <si>
    <t>Závod Východočeské oblasti v orientačním běhu</t>
  </si>
  <si>
    <t>Zabezpečení provozu sportovních kabin a zlepšení jejich vybavení</t>
  </si>
  <si>
    <t>1.</t>
  </si>
  <si>
    <t>6.</t>
  </si>
  <si>
    <t>50.</t>
  </si>
  <si>
    <t>4.</t>
  </si>
  <si>
    <t>Klub handicapovaných-EURO-CLUB HANDICAP z.s.</t>
  </si>
  <si>
    <t>637/2017</t>
  </si>
  <si>
    <t>645/2017</t>
  </si>
  <si>
    <t>632/2017</t>
  </si>
  <si>
    <t>623/2017</t>
  </si>
  <si>
    <t>665/2017</t>
  </si>
  <si>
    <t>Celoroční tréninková činnost</t>
  </si>
  <si>
    <t>626/2017</t>
  </si>
  <si>
    <t>481/2017</t>
  </si>
  <si>
    <t>564/2017</t>
  </si>
  <si>
    <t>573/2017</t>
  </si>
  <si>
    <t>Cvičíme celý rok</t>
  </si>
  <si>
    <t>540/2017</t>
  </si>
  <si>
    <t>Vernisáž výstavy Karla Zemana</t>
  </si>
  <si>
    <t>2x Krkonošský parní víkend</t>
  </si>
  <si>
    <t>Kde se co šustlo</t>
  </si>
  <si>
    <t>562/2017</t>
  </si>
  <si>
    <t>545/2017</t>
  </si>
  <si>
    <t>Udržení činnosti divadla LOUTKÁČEK při MC Rodinka</t>
  </si>
  <si>
    <t>0485527</t>
  </si>
  <si>
    <t>567/2017</t>
  </si>
  <si>
    <t>Autoklub Krakonoš v AČR</t>
  </si>
  <si>
    <t>Memoriál Oldy Nývlta</t>
  </si>
  <si>
    <t>634/2017</t>
  </si>
  <si>
    <t>644/2017</t>
  </si>
  <si>
    <t>Sranda hry 2017-24. ročník netradičních her a soutěží pro děti</t>
  </si>
  <si>
    <t>631/2017</t>
  </si>
  <si>
    <t>Přesná fuška je pořádná fuška-2017 (PM) a Mistrovství Jilemnice v orientačním biatlonu 2017 - třetí ročník (OB)</t>
  </si>
  <si>
    <t>624/2017</t>
  </si>
  <si>
    <t>Český pohár vozíčkářů ve stolním tenisu - Sportovní hala Jilemnice 2017</t>
  </si>
  <si>
    <t>647/2017</t>
  </si>
  <si>
    <t>Mistrovství Evropy ve stolním tenisu vozíčkářů - Slovinsko - Laško</t>
  </si>
  <si>
    <t>648/2017</t>
  </si>
  <si>
    <t>Letní soustředění ve stolním tenisu vozíčkářů, tělesně postižených i zdravých hráčů</t>
  </si>
  <si>
    <t>544/2017</t>
  </si>
  <si>
    <t>Akce pro veřejnost pořádané MC Rodinka</t>
  </si>
  <si>
    <t>629/2017</t>
  </si>
  <si>
    <t>Jilemnice plná lampiónů Orientační biatlon i Kufrování s Krakonošem 2017</t>
  </si>
  <si>
    <t>667/2017</t>
  </si>
  <si>
    <t>Realizace pohárové soutěže Dance box 2017</t>
  </si>
  <si>
    <t>627/2017</t>
  </si>
  <si>
    <t>639/2017</t>
  </si>
  <si>
    <t>Turnaje v sálovém fotbale pro všechny kategorie</t>
  </si>
  <si>
    <t>474/2017</t>
  </si>
  <si>
    <t>Regionální a mimoregionální soutěže družstev a jednotlivců v rámci ČR a EU</t>
  </si>
  <si>
    <t>565/2017</t>
  </si>
  <si>
    <t>570/2017</t>
  </si>
  <si>
    <t>Sportovní akce pro širokou veřejnost</t>
  </si>
  <si>
    <t>614/2017</t>
  </si>
  <si>
    <t>Audiotechnika</t>
  </si>
  <si>
    <t>476/2017</t>
  </si>
  <si>
    <t>29. ročník Pochodu řídícího učitele Jana Buchara</t>
  </si>
  <si>
    <t>591/2017</t>
  </si>
  <si>
    <t>2. ročník Hvězdicovotého výstupu "ZA KRAKONOŠEM NA KOZINEC"</t>
  </si>
  <si>
    <t>473/2017</t>
  </si>
  <si>
    <t>Myslivecký spolek Jilemnice</t>
  </si>
  <si>
    <t>Podpora volně žijících druhů zvěře</t>
  </si>
  <si>
    <t>543/2017</t>
  </si>
  <si>
    <t>Stabilizace aktivit Oblastní charity Jilemnice</t>
  </si>
  <si>
    <t>612/2017</t>
  </si>
  <si>
    <t>638/2017</t>
  </si>
  <si>
    <t>664/2017</t>
  </si>
  <si>
    <t>Jilemnicko-svazek obcí</t>
  </si>
  <si>
    <t>649/2017</t>
  </si>
  <si>
    <t>Jilemnický okrašlovací spolek</t>
  </si>
  <si>
    <t>Obnovení božích muk v Jilmu u čp. 521</t>
  </si>
  <si>
    <t>642/2017</t>
  </si>
  <si>
    <t>Obnova mobiliáře společných prostor ve Skautském domově v Jilemnici</t>
  </si>
  <si>
    <t>630/2017</t>
  </si>
  <si>
    <t>Otevření areálu Hraběnka - příprava a prezentace</t>
  </si>
  <si>
    <t>625/2017</t>
  </si>
  <si>
    <t>Mistrovství ČR Klubu vozíčkářů ve stolním tenisu.Sportovní hala Jilemnice</t>
  </si>
  <si>
    <t>Klub filatelistů 05-041 Jilemnice</t>
  </si>
  <si>
    <t>26536331</t>
  </si>
  <si>
    <t>600/2017</t>
  </si>
  <si>
    <t>Krkonošské pivní slavnosti Jilemnice</t>
  </si>
  <si>
    <t>542/2017</t>
  </si>
  <si>
    <t>Zlepšení vybavení mateřského centra a humanitárního skladu charity</t>
  </si>
  <si>
    <t>628/2017</t>
  </si>
  <si>
    <t>OK Jilemnice, z.s.</t>
  </si>
  <si>
    <t>666/2017</t>
  </si>
  <si>
    <t>Jilemnický taneční pohár 2017</t>
  </si>
  <si>
    <t>480/2017</t>
  </si>
  <si>
    <t>646/2017</t>
  </si>
  <si>
    <t>50. výročí setkávání volejbalistů Jilemnice a Kleinmachnowa</t>
  </si>
  <si>
    <t>563/2017</t>
  </si>
  <si>
    <t>568/2017</t>
  </si>
  <si>
    <t>Úprava vstupního vestibulu sokolovny a spolkové místnosti</t>
  </si>
  <si>
    <t>3.</t>
  </si>
  <si>
    <t>599/2017</t>
  </si>
  <si>
    <t>Krkonošské pivní slavnosti SPOLEK</t>
  </si>
  <si>
    <t xml:space="preserve">ČKS SKI Jilemnice  </t>
  </si>
  <si>
    <t>ČKS SKI Jilemnice</t>
  </si>
  <si>
    <t xml:space="preserve">ČKS SKI Jilemnice </t>
  </si>
  <si>
    <t xml:space="preserve">Žadatel nesplnil podmínku článku 3., odstavce 3.1 Grantového programu města Jilemnice, který uvádí, že o poskytnutí dotace se může ucházet právnická osoba (IČ) sídlící  nebo trvale působící na území města Jilemnice </t>
  </si>
  <si>
    <t>a to alespoň jeden rok před podáním žádosti o dotaci z Grantového programu města Jilemnice, a nemá ke dni podání žádosti žádné závazky vůči státu, městu Jilemnice či jeho organizacím.</t>
  </si>
  <si>
    <r>
      <t xml:space="preserve">              GRANTOVÝ PROGRAM MĚSTA JILEMNICE PRO POSKYTOVÁNÍ DOTACÍ V ROCE 2017 </t>
    </r>
    <r>
      <rPr>
        <b/>
        <sz val="14"/>
        <rFont val="Arial"/>
        <family val="2"/>
        <charset val="238"/>
      </rPr>
      <t xml:space="preserve"> </t>
    </r>
  </si>
  <si>
    <t>SCHVÁLENÁ VÝŠE DOTACE</t>
  </si>
  <si>
    <t>Spoluúčast na nákup čtyřkolky a mulčovače pro údržbu lyžařských tratí (podmínkou je získání dotace z MŠMT)</t>
  </si>
  <si>
    <t xml:space="preserve"> DOTACE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</si>
</sst>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6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4" fillId="0" borderId="10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1" xfId="0" applyFont="1" applyFill="1" applyBorder="1" applyAlignment="1"/>
    <xf numFmtId="3" fontId="4" fillId="0" borderId="1" xfId="0" applyNumberFormat="1" applyFont="1" applyFill="1" applyBorder="1" applyAlignment="1">
      <alignment horizontal="right"/>
    </xf>
    <xf numFmtId="0" fontId="4" fillId="0" borderId="15" xfId="0" applyFont="1" applyFill="1" applyBorder="1"/>
    <xf numFmtId="3" fontId="4" fillId="0" borderId="4" xfId="0" applyNumberFormat="1" applyFont="1" applyFill="1" applyBorder="1" applyAlignment="1">
      <alignment horizontal="right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1" xfId="0" applyFont="1" applyFill="1" applyBorder="1"/>
    <xf numFmtId="0" fontId="4" fillId="0" borderId="12" xfId="0" applyFont="1" applyFill="1" applyBorder="1" applyAlignment="1"/>
    <xf numFmtId="3" fontId="4" fillId="0" borderId="12" xfId="0" applyNumberFormat="1" applyFont="1" applyFill="1" applyBorder="1" applyAlignment="1">
      <alignment horizontal="right"/>
    </xf>
    <xf numFmtId="0" fontId="4" fillId="2" borderId="15" xfId="0" applyFont="1" applyFill="1" applyBorder="1"/>
    <xf numFmtId="0" fontId="4" fillId="2" borderId="4" xfId="0" applyFont="1" applyFill="1" applyBorder="1" applyAlignment="1"/>
    <xf numFmtId="3" fontId="4" fillId="2" borderId="4" xfId="0" applyNumberFormat="1" applyFont="1" applyFill="1" applyBorder="1" applyAlignment="1">
      <alignment horizontal="right"/>
    </xf>
    <xf numFmtId="0" fontId="4" fillId="2" borderId="8" xfId="0" applyFont="1" applyFill="1" applyBorder="1"/>
    <xf numFmtId="0" fontId="4" fillId="2" borderId="16" xfId="0" applyFont="1" applyFill="1" applyBorder="1"/>
    <xf numFmtId="3" fontId="4" fillId="2" borderId="10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wrapText="1"/>
    </xf>
    <xf numFmtId="0" fontId="4" fillId="2" borderId="10" xfId="0" applyFont="1" applyFill="1" applyBorder="1" applyAlignment="1"/>
    <xf numFmtId="0" fontId="4" fillId="0" borderId="16" xfId="0" applyFont="1" applyFill="1" applyBorder="1"/>
    <xf numFmtId="0" fontId="4" fillId="0" borderId="10" xfId="0" applyFont="1" applyFill="1" applyBorder="1" applyAlignment="1"/>
    <xf numFmtId="3" fontId="4" fillId="0" borderId="10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wrapText="1"/>
    </xf>
    <xf numFmtId="0" fontId="4" fillId="0" borderId="14" xfId="0" applyFont="1" applyFill="1" applyBorder="1"/>
    <xf numFmtId="3" fontId="4" fillId="0" borderId="7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7" fillId="0" borderId="0" xfId="0" applyFont="1"/>
    <xf numFmtId="0" fontId="4" fillId="0" borderId="11" xfId="0" applyFont="1" applyBorder="1" applyAlignment="1">
      <alignment horizontal="center" vertical="center"/>
    </xf>
    <xf numFmtId="0" fontId="6" fillId="0" borderId="0" xfId="0" applyFont="1"/>
    <xf numFmtId="49" fontId="4" fillId="0" borderId="0" xfId="0" applyNumberFormat="1" applyFont="1"/>
    <xf numFmtId="3" fontId="4" fillId="0" borderId="21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right"/>
    </xf>
    <xf numFmtId="3" fontId="4" fillId="2" borderId="19" xfId="0" applyNumberFormat="1" applyFont="1" applyFill="1" applyBorder="1" applyAlignment="1">
      <alignment horizontal="right"/>
    </xf>
    <xf numFmtId="3" fontId="4" fillId="2" borderId="24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/>
    <xf numFmtId="0" fontId="9" fillId="0" borderId="0" xfId="0" applyFont="1"/>
    <xf numFmtId="0" fontId="4" fillId="0" borderId="10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2" borderId="1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3" fontId="4" fillId="0" borderId="12" xfId="0" applyNumberFormat="1" applyFont="1" applyFill="1" applyBorder="1"/>
    <xf numFmtId="0" fontId="6" fillId="0" borderId="12" xfId="0" applyFont="1" applyFill="1" applyBorder="1" applyAlignment="1"/>
    <xf numFmtId="3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1" xfId="0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vertical="center"/>
    </xf>
    <xf numFmtId="0" fontId="10" fillId="0" borderId="0" xfId="0" applyFont="1"/>
    <xf numFmtId="0" fontId="4" fillId="0" borderId="12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/>
    <xf numFmtId="3" fontId="4" fillId="2" borderId="9" xfId="0" applyNumberFormat="1" applyFont="1" applyFill="1" applyBorder="1" applyAlignment="1">
      <alignment horizontal="right"/>
    </xf>
    <xf numFmtId="0" fontId="4" fillId="0" borderId="12" xfId="0" applyFont="1" applyBorder="1" applyAlignment="1"/>
    <xf numFmtId="0" fontId="4" fillId="2" borderId="9" xfId="0" applyFont="1" applyFill="1" applyBorder="1" applyAlignment="1">
      <alignment wrapText="1"/>
    </xf>
    <xf numFmtId="0" fontId="4" fillId="2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3" fontId="6" fillId="0" borderId="28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0" fontId="0" fillId="0" borderId="0" xfId="0" applyFill="1"/>
    <xf numFmtId="0" fontId="4" fillId="2" borderId="15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/>
    </xf>
    <xf numFmtId="3" fontId="4" fillId="2" borderId="12" xfId="0" applyNumberFormat="1" applyFont="1" applyFill="1" applyBorder="1"/>
    <xf numFmtId="0" fontId="4" fillId="2" borderId="1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" xfId="0" applyFont="1" applyFill="1" applyBorder="1" applyAlignment="1"/>
    <xf numFmtId="3" fontId="4" fillId="2" borderId="1" xfId="0" applyNumberFormat="1" applyFont="1" applyFill="1" applyBorder="1" applyAlignment="1">
      <alignment horizontal="right"/>
    </xf>
    <xf numFmtId="3" fontId="4" fillId="2" borderId="21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3" fontId="4" fillId="2" borderId="23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/>
    <xf numFmtId="0" fontId="4" fillId="2" borderId="10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9" xfId="0" applyFont="1" applyFill="1" applyBorder="1" applyAlignment="1"/>
    <xf numFmtId="49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12" xfId="0" applyFont="1" applyFill="1" applyBorder="1" applyAlignment="1"/>
    <xf numFmtId="3" fontId="4" fillId="2" borderId="12" xfId="0" applyNumberFormat="1" applyFont="1" applyFill="1" applyBorder="1" applyAlignment="1">
      <alignment horizontal="right"/>
    </xf>
    <xf numFmtId="3" fontId="4" fillId="2" borderId="20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/>
    <xf numFmtId="3" fontId="4" fillId="2" borderId="7" xfId="0" applyNumberFormat="1" applyFont="1" applyFill="1" applyBorder="1" applyAlignment="1">
      <alignment horizontal="right"/>
    </xf>
    <xf numFmtId="3" fontId="4" fillId="2" borderId="22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4" fillId="0" borderId="12" xfId="0" applyNumberFormat="1" applyFont="1" applyBorder="1" applyAlignment="1"/>
    <xf numFmtId="0" fontId="4" fillId="2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4" xfId="0" applyFont="1" applyFill="1" applyBorder="1" applyAlignment="1">
      <alignment horizontal="right"/>
    </xf>
    <xf numFmtId="49" fontId="4" fillId="0" borderId="4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right"/>
    </xf>
    <xf numFmtId="49" fontId="4" fillId="0" borderId="8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/>
    <xf numFmtId="3" fontId="6" fillId="0" borderId="12" xfId="0" applyNumberFormat="1" applyFont="1" applyFill="1" applyBorder="1"/>
    <xf numFmtId="0" fontId="11" fillId="0" borderId="0" xfId="0" applyFont="1"/>
    <xf numFmtId="0" fontId="13" fillId="0" borderId="0" xfId="0" applyFont="1"/>
    <xf numFmtId="0" fontId="14" fillId="0" borderId="0" xfId="0" applyFont="1" applyFill="1"/>
    <xf numFmtId="0" fontId="4" fillId="0" borderId="9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0" fontId="15" fillId="0" borderId="0" xfId="0" applyFont="1" applyAlignment="1">
      <alignment wrapText="1"/>
    </xf>
    <xf numFmtId="0" fontId="4" fillId="0" borderId="12" xfId="0" applyFont="1" applyFill="1" applyBorder="1" applyAlignment="1">
      <alignment horizontal="right"/>
    </xf>
    <xf numFmtId="0" fontId="4" fillId="0" borderId="7" xfId="0" applyFont="1" applyFill="1" applyBorder="1" applyAlignment="1"/>
    <xf numFmtId="0" fontId="4" fillId="0" borderId="14" xfId="0" applyFont="1" applyFill="1" applyBorder="1" applyAlignment="1">
      <alignment vertical="center"/>
    </xf>
    <xf numFmtId="0" fontId="4" fillId="0" borderId="4" xfId="0" applyFont="1" applyFill="1" applyBorder="1" applyAlignment="1"/>
    <xf numFmtId="49" fontId="4" fillId="2" borderId="11" xfId="0" applyNumberFormat="1" applyFont="1" applyFill="1" applyBorder="1" applyAlignment="1">
      <alignment horizontal="center" vertical="center"/>
    </xf>
    <xf numFmtId="0" fontId="4" fillId="2" borderId="25" xfId="0" applyFont="1" applyFill="1" applyBorder="1"/>
    <xf numFmtId="0" fontId="4" fillId="2" borderId="26" xfId="0" applyFont="1" applyFill="1" applyBorder="1" applyAlignment="1">
      <alignment wrapText="1"/>
    </xf>
    <xf numFmtId="3" fontId="4" fillId="2" borderId="26" xfId="0" applyNumberFormat="1" applyFont="1" applyFill="1" applyBorder="1" applyAlignment="1">
      <alignment horizontal="right"/>
    </xf>
    <xf numFmtId="3" fontId="4" fillId="2" borderId="27" xfId="0" applyNumberFormat="1" applyFont="1" applyFill="1" applyBorder="1" applyAlignment="1">
      <alignment horizontal="right"/>
    </xf>
    <xf numFmtId="0" fontId="4" fillId="2" borderId="12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3" fontId="4" fillId="2" borderId="17" xfId="0" applyNumberFormat="1" applyFont="1" applyFill="1" applyBorder="1" applyAlignment="1">
      <alignment horizontal="right"/>
    </xf>
    <xf numFmtId="0" fontId="4" fillId="2" borderId="26" xfId="0" applyFont="1" applyFill="1" applyBorder="1" applyAlignment="1">
      <alignment horizontal="right"/>
    </xf>
    <xf numFmtId="0" fontId="4" fillId="2" borderId="8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 applyAlignment="1"/>
    <xf numFmtId="3" fontId="4" fillId="0" borderId="18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3" fontId="4" fillId="2" borderId="3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textRotation="88" wrapText="1"/>
    </xf>
    <xf numFmtId="0" fontId="5" fillId="0" borderId="4" xfId="0" applyFont="1" applyBorder="1" applyAlignment="1">
      <alignment horizontal="center" vertical="center" textRotation="88" wrapText="1"/>
    </xf>
    <xf numFmtId="0" fontId="5" fillId="0" borderId="7" xfId="0" applyFont="1" applyBorder="1" applyAlignment="1">
      <alignment horizontal="center" vertical="center" textRotation="88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  <xf numFmtId="0" fontId="4" fillId="0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abSelected="1" workbookViewId="0">
      <selection activeCell="K6" sqref="K6"/>
    </sheetView>
  </sheetViews>
  <sheetFormatPr defaultRowHeight="12.75" x14ac:dyDescent="0.2"/>
  <cols>
    <col min="1" max="1" width="4.28515625" customWidth="1"/>
    <col min="2" max="2" width="9.28515625" bestFit="1" customWidth="1"/>
    <col min="3" max="3" width="7.42578125" customWidth="1"/>
    <col min="4" max="4" width="11.28515625" customWidth="1"/>
    <col min="5" max="5" width="10" bestFit="1" customWidth="1"/>
    <col min="6" max="6" width="36.5703125" customWidth="1"/>
    <col min="7" max="7" width="44.5703125" customWidth="1"/>
    <col min="8" max="8" width="10" customWidth="1"/>
    <col min="9" max="9" width="13.5703125" customWidth="1"/>
    <col min="10" max="10" width="11.85546875" customWidth="1"/>
    <col min="11" max="11" width="18.5703125" customWidth="1"/>
  </cols>
  <sheetData>
    <row r="1" spans="1:10" ht="20.25" x14ac:dyDescent="0.3">
      <c r="A1" s="143" t="s">
        <v>202</v>
      </c>
      <c r="B1" s="1"/>
      <c r="C1" s="1"/>
      <c r="D1" s="66"/>
      <c r="E1" s="1"/>
      <c r="F1" s="2"/>
      <c r="G1" s="3"/>
      <c r="H1" s="4"/>
      <c r="I1" s="4"/>
    </row>
    <row r="2" spans="1:10" ht="3.75" customHeight="1" thickBot="1" x14ac:dyDescent="0.25">
      <c r="A2" s="4"/>
      <c r="B2" s="4"/>
      <c r="C2" s="4"/>
      <c r="D2" s="4"/>
      <c r="E2" s="4"/>
      <c r="F2" s="4" t="s">
        <v>92</v>
      </c>
      <c r="G2" s="4"/>
      <c r="H2" s="4"/>
      <c r="I2" s="4"/>
    </row>
    <row r="3" spans="1:10" x14ac:dyDescent="0.2">
      <c r="A3" s="206" t="s">
        <v>0</v>
      </c>
      <c r="B3" s="209" t="s">
        <v>1</v>
      </c>
      <c r="C3" s="195" t="s">
        <v>85</v>
      </c>
      <c r="D3" s="189" t="s">
        <v>83</v>
      </c>
      <c r="E3" s="192" t="s">
        <v>84</v>
      </c>
      <c r="F3" s="192" t="s">
        <v>2</v>
      </c>
      <c r="G3" s="192" t="s">
        <v>3</v>
      </c>
      <c r="H3" s="212" t="s">
        <v>93</v>
      </c>
      <c r="I3" s="186" t="s">
        <v>203</v>
      </c>
      <c r="J3" s="183" t="s">
        <v>205</v>
      </c>
    </row>
    <row r="4" spans="1:10" x14ac:dyDescent="0.2">
      <c r="A4" s="207"/>
      <c r="B4" s="210"/>
      <c r="C4" s="196"/>
      <c r="D4" s="190"/>
      <c r="E4" s="193"/>
      <c r="F4" s="193"/>
      <c r="G4" s="193"/>
      <c r="H4" s="213"/>
      <c r="I4" s="187"/>
      <c r="J4" s="184"/>
    </row>
    <row r="5" spans="1:10" x14ac:dyDescent="0.2">
      <c r="A5" s="207"/>
      <c r="B5" s="210"/>
      <c r="C5" s="196"/>
      <c r="D5" s="190"/>
      <c r="E5" s="193"/>
      <c r="F5" s="193"/>
      <c r="G5" s="193"/>
      <c r="H5" s="213"/>
      <c r="I5" s="187"/>
      <c r="J5" s="184"/>
    </row>
    <row r="6" spans="1:10" ht="32.25" customHeight="1" thickBot="1" x14ac:dyDescent="0.25">
      <c r="A6" s="208"/>
      <c r="B6" s="211"/>
      <c r="C6" s="197"/>
      <c r="D6" s="191"/>
      <c r="E6" s="194"/>
      <c r="F6" s="194"/>
      <c r="G6" s="194"/>
      <c r="H6" s="214"/>
      <c r="I6" s="188"/>
      <c r="J6" s="185"/>
    </row>
    <row r="7" spans="1:10" ht="12.75" customHeight="1" thickBot="1" x14ac:dyDescent="0.25">
      <c r="A7" s="31" t="s">
        <v>102</v>
      </c>
      <c r="B7" s="68" t="s">
        <v>125</v>
      </c>
      <c r="C7" s="35" t="s">
        <v>86</v>
      </c>
      <c r="D7" s="67"/>
      <c r="E7" s="70" t="s">
        <v>126</v>
      </c>
      <c r="F7" s="71" t="s">
        <v>127</v>
      </c>
      <c r="G7" s="73" t="s">
        <v>128</v>
      </c>
      <c r="H7" s="16">
        <v>20000</v>
      </c>
      <c r="I7" s="128">
        <v>8000</v>
      </c>
      <c r="J7" s="129">
        <f>I7</f>
        <v>8000</v>
      </c>
    </row>
    <row r="8" spans="1:10" ht="13.5" thickBot="1" x14ac:dyDescent="0.25">
      <c r="A8" s="90" t="s">
        <v>4</v>
      </c>
      <c r="B8" s="125">
        <v>15045447</v>
      </c>
      <c r="C8" s="77" t="s">
        <v>86</v>
      </c>
      <c r="D8" s="51"/>
      <c r="E8" s="51" t="s">
        <v>129</v>
      </c>
      <c r="F8" s="17" t="s">
        <v>198</v>
      </c>
      <c r="G8" s="18" t="s">
        <v>7</v>
      </c>
      <c r="H8" s="19">
        <v>100000</v>
      </c>
      <c r="I8" s="19">
        <v>49000</v>
      </c>
      <c r="J8" s="141">
        <f>I8</f>
        <v>49000</v>
      </c>
    </row>
    <row r="9" spans="1:10" ht="13.5" thickBot="1" x14ac:dyDescent="0.25">
      <c r="A9" s="31" t="s">
        <v>194</v>
      </c>
      <c r="B9" s="32">
        <v>22826076</v>
      </c>
      <c r="C9" s="32" t="s">
        <v>90</v>
      </c>
      <c r="D9" s="32"/>
      <c r="E9" s="32" t="s">
        <v>154</v>
      </c>
      <c r="F9" s="14" t="s">
        <v>11</v>
      </c>
      <c r="G9" s="15" t="s">
        <v>155</v>
      </c>
      <c r="H9" s="16">
        <v>18240</v>
      </c>
      <c r="I9" s="41">
        <v>18000</v>
      </c>
      <c r="J9" s="58">
        <f>I9</f>
        <v>18000</v>
      </c>
    </row>
    <row r="10" spans="1:10" x14ac:dyDescent="0.2">
      <c r="A10" s="95" t="s">
        <v>105</v>
      </c>
      <c r="B10" s="177">
        <v>15045269</v>
      </c>
      <c r="C10" s="96" t="s">
        <v>89</v>
      </c>
      <c r="D10" s="96"/>
      <c r="E10" s="96" t="s">
        <v>108</v>
      </c>
      <c r="F10" s="97" t="s">
        <v>15</v>
      </c>
      <c r="G10" s="98" t="s">
        <v>94</v>
      </c>
      <c r="H10" s="99">
        <v>60000</v>
      </c>
      <c r="I10" s="100">
        <v>43268</v>
      </c>
      <c r="J10" s="198">
        <f>I10+I11+I12</f>
        <v>64068</v>
      </c>
    </row>
    <row r="11" spans="1:10" x14ac:dyDescent="0.2">
      <c r="A11" s="101" t="s">
        <v>6</v>
      </c>
      <c r="B11" s="178"/>
      <c r="C11" s="102" t="s">
        <v>86</v>
      </c>
      <c r="D11" s="102"/>
      <c r="E11" s="102" t="s">
        <v>130</v>
      </c>
      <c r="F11" s="17" t="s">
        <v>17</v>
      </c>
      <c r="G11" s="18" t="s">
        <v>131</v>
      </c>
      <c r="H11" s="19">
        <v>3800</v>
      </c>
      <c r="I11" s="103">
        <v>3800</v>
      </c>
      <c r="J11" s="199"/>
    </row>
    <row r="12" spans="1:10" ht="23.25" thickBot="1" x14ac:dyDescent="0.25">
      <c r="A12" s="104" t="s">
        <v>103</v>
      </c>
      <c r="B12" s="179"/>
      <c r="C12" s="6" t="s">
        <v>87</v>
      </c>
      <c r="D12" s="6"/>
      <c r="E12" s="6" t="s">
        <v>172</v>
      </c>
      <c r="F12" s="105" t="s">
        <v>17</v>
      </c>
      <c r="G12" s="74" t="s">
        <v>173</v>
      </c>
      <c r="H12" s="72">
        <v>55000</v>
      </c>
      <c r="I12" s="42">
        <v>17000</v>
      </c>
      <c r="J12" s="200"/>
    </row>
    <row r="13" spans="1:10" ht="13.5" thickBot="1" x14ac:dyDescent="0.25">
      <c r="A13" s="91" t="s">
        <v>8</v>
      </c>
      <c r="B13" s="32">
        <v>49294474</v>
      </c>
      <c r="C13" s="52" t="s">
        <v>89</v>
      </c>
      <c r="D13" s="52"/>
      <c r="E13" s="52">
        <v>61382017</v>
      </c>
      <c r="F13" s="12" t="s">
        <v>20</v>
      </c>
      <c r="G13" s="13" t="s">
        <v>21</v>
      </c>
      <c r="H13" s="69">
        <v>25000</v>
      </c>
      <c r="I13" s="40">
        <v>12955</v>
      </c>
      <c r="J13" s="58">
        <f>I13</f>
        <v>12955</v>
      </c>
    </row>
    <row r="14" spans="1:10" ht="23.25" customHeight="1" x14ac:dyDescent="0.2">
      <c r="A14" s="95" t="s">
        <v>9</v>
      </c>
      <c r="B14" s="177">
        <v>26678675</v>
      </c>
      <c r="C14" s="107" t="s">
        <v>89</v>
      </c>
      <c r="D14" s="96"/>
      <c r="E14" s="96" t="s">
        <v>109</v>
      </c>
      <c r="F14" s="108" t="s">
        <v>23</v>
      </c>
      <c r="G14" s="109" t="s">
        <v>95</v>
      </c>
      <c r="H14" s="22">
        <v>75000</v>
      </c>
      <c r="I14" s="100">
        <v>29888</v>
      </c>
      <c r="J14" s="198">
        <f>I14+I15+I16</f>
        <v>68888</v>
      </c>
    </row>
    <row r="15" spans="1:10" ht="23.25" customHeight="1" x14ac:dyDescent="0.2">
      <c r="A15" s="101" t="s">
        <v>10</v>
      </c>
      <c r="B15" s="178"/>
      <c r="C15" s="102" t="s">
        <v>86</v>
      </c>
      <c r="D15" s="102"/>
      <c r="E15" s="102" t="s">
        <v>132</v>
      </c>
      <c r="F15" s="17" t="s">
        <v>23</v>
      </c>
      <c r="G15" s="110" t="s">
        <v>133</v>
      </c>
      <c r="H15" s="19">
        <v>115000</v>
      </c>
      <c r="I15" s="103">
        <v>39000</v>
      </c>
      <c r="J15" s="199"/>
    </row>
    <row r="16" spans="1:10" ht="13.5" thickBot="1" x14ac:dyDescent="0.25">
      <c r="A16" s="104" t="s">
        <v>12</v>
      </c>
      <c r="B16" s="179"/>
      <c r="C16" s="6" t="s">
        <v>87</v>
      </c>
      <c r="D16" s="6"/>
      <c r="E16" s="6" t="s">
        <v>174</v>
      </c>
      <c r="F16" s="20" t="s">
        <v>23</v>
      </c>
      <c r="G16" s="111" t="s">
        <v>175</v>
      </c>
      <c r="H16" s="72">
        <v>60000</v>
      </c>
      <c r="I16" s="42">
        <v>0</v>
      </c>
      <c r="J16" s="200"/>
    </row>
    <row r="17" spans="1:12" x14ac:dyDescent="0.2">
      <c r="A17" s="5" t="s">
        <v>14</v>
      </c>
      <c r="B17" s="203">
        <v>62012738</v>
      </c>
      <c r="C17" s="76" t="s">
        <v>86</v>
      </c>
      <c r="D17" s="79"/>
      <c r="E17" s="79" t="s">
        <v>156</v>
      </c>
      <c r="F17" s="25" t="s">
        <v>98</v>
      </c>
      <c r="G17" s="26" t="s">
        <v>157</v>
      </c>
      <c r="H17" s="27">
        <v>6000</v>
      </c>
      <c r="I17" s="44">
        <v>5500</v>
      </c>
      <c r="J17" s="201">
        <f>I17+I18</f>
        <v>11000</v>
      </c>
    </row>
    <row r="18" spans="1:12" ht="23.25" thickBot="1" x14ac:dyDescent="0.25">
      <c r="A18" s="33" t="s">
        <v>16</v>
      </c>
      <c r="B18" s="204"/>
      <c r="C18" s="52" t="s">
        <v>86</v>
      </c>
      <c r="D18" s="52"/>
      <c r="E18" s="52" t="s">
        <v>158</v>
      </c>
      <c r="F18" s="12" t="s">
        <v>98</v>
      </c>
      <c r="G18" s="28" t="s">
        <v>159</v>
      </c>
      <c r="H18" s="69">
        <v>7000</v>
      </c>
      <c r="I18" s="40">
        <v>5500</v>
      </c>
      <c r="J18" s="202"/>
    </row>
    <row r="19" spans="1:12" ht="13.5" thickBot="1" x14ac:dyDescent="0.25">
      <c r="A19" s="92" t="s">
        <v>18</v>
      </c>
      <c r="B19" s="112" t="s">
        <v>31</v>
      </c>
      <c r="C19" s="112" t="s">
        <v>90</v>
      </c>
      <c r="D19" s="112"/>
      <c r="E19" s="112" t="s">
        <v>118</v>
      </c>
      <c r="F19" s="113" t="s">
        <v>178</v>
      </c>
      <c r="G19" s="114" t="s">
        <v>119</v>
      </c>
      <c r="H19" s="115">
        <v>12000</v>
      </c>
      <c r="I19" s="116">
        <v>12000</v>
      </c>
      <c r="J19" s="94">
        <f t="shared" ref="J19" si="0">I19</f>
        <v>12000</v>
      </c>
    </row>
    <row r="20" spans="1:12" ht="23.25" customHeight="1" x14ac:dyDescent="0.2">
      <c r="A20" s="132" t="s">
        <v>19</v>
      </c>
      <c r="B20" s="180" t="s">
        <v>27</v>
      </c>
      <c r="C20" s="133" t="s">
        <v>86</v>
      </c>
      <c r="D20" s="134"/>
      <c r="E20" s="134" t="s">
        <v>134</v>
      </c>
      <c r="F20" s="7" t="s">
        <v>106</v>
      </c>
      <c r="G20" s="135" t="s">
        <v>135</v>
      </c>
      <c r="H20" s="9">
        <v>18000</v>
      </c>
      <c r="I20" s="38">
        <v>5000</v>
      </c>
      <c r="J20" s="201">
        <f>I20+I21+I22+I23</f>
        <v>21000</v>
      </c>
    </row>
    <row r="21" spans="1:12" ht="23.25" customHeight="1" x14ac:dyDescent="0.2">
      <c r="A21" s="136" t="s">
        <v>22</v>
      </c>
      <c r="B21" s="181"/>
      <c r="C21" s="137" t="s">
        <v>86</v>
      </c>
      <c r="D21" s="138"/>
      <c r="E21" s="138" t="s">
        <v>136</v>
      </c>
      <c r="F21" s="10" t="s">
        <v>106</v>
      </c>
      <c r="G21" s="50" t="s">
        <v>137</v>
      </c>
      <c r="H21" s="11">
        <v>7000</v>
      </c>
      <c r="I21" s="11">
        <v>0</v>
      </c>
      <c r="J21" s="205"/>
    </row>
    <row r="22" spans="1:12" ht="23.25" customHeight="1" x14ac:dyDescent="0.2">
      <c r="A22" s="136" t="s">
        <v>24</v>
      </c>
      <c r="B22" s="181"/>
      <c r="C22" s="137" t="s">
        <v>86</v>
      </c>
      <c r="D22" s="138"/>
      <c r="E22" s="138" t="s">
        <v>138</v>
      </c>
      <c r="F22" s="10" t="s">
        <v>106</v>
      </c>
      <c r="G22" s="50" t="s">
        <v>139</v>
      </c>
      <c r="H22" s="11">
        <v>20000</v>
      </c>
      <c r="I22" s="11">
        <v>5000</v>
      </c>
      <c r="J22" s="205"/>
    </row>
    <row r="23" spans="1:12" ht="23.25" customHeight="1" thickBot="1" x14ac:dyDescent="0.25">
      <c r="A23" s="139" t="s">
        <v>25</v>
      </c>
      <c r="B23" s="182"/>
      <c r="C23" s="140" t="s">
        <v>87</v>
      </c>
      <c r="D23" s="140"/>
      <c r="E23" s="140" t="s">
        <v>176</v>
      </c>
      <c r="F23" s="12" t="s">
        <v>106</v>
      </c>
      <c r="G23" s="28" t="s">
        <v>177</v>
      </c>
      <c r="H23" s="126">
        <v>20000</v>
      </c>
      <c r="I23" s="40">
        <v>11000</v>
      </c>
      <c r="J23" s="202"/>
    </row>
    <row r="24" spans="1:12" ht="13.5" thickBot="1" x14ac:dyDescent="0.25">
      <c r="A24" s="92" t="s">
        <v>26</v>
      </c>
      <c r="B24" s="93">
        <v>49294211</v>
      </c>
      <c r="C24" s="6" t="s">
        <v>90</v>
      </c>
      <c r="D24" s="6"/>
      <c r="E24" s="6" t="s">
        <v>97</v>
      </c>
      <c r="F24" s="20" t="s">
        <v>29</v>
      </c>
      <c r="G24" s="111" t="s">
        <v>120</v>
      </c>
      <c r="H24" s="127">
        <v>23000</v>
      </c>
      <c r="I24" s="42">
        <v>10500</v>
      </c>
      <c r="J24" s="94">
        <f t="shared" ref="J24:J27" si="1">I24</f>
        <v>10500</v>
      </c>
      <c r="L24" s="65"/>
    </row>
    <row r="25" spans="1:12" ht="26.25" customHeight="1" thickBot="1" x14ac:dyDescent="0.25">
      <c r="A25" s="152" t="s">
        <v>28</v>
      </c>
      <c r="B25" s="81">
        <v>71166955</v>
      </c>
      <c r="C25" s="81" t="s">
        <v>88</v>
      </c>
      <c r="D25" s="81"/>
      <c r="E25" s="81" t="s">
        <v>160</v>
      </c>
      <c r="F25" s="63" t="s">
        <v>33</v>
      </c>
      <c r="G25" s="15" t="s">
        <v>34</v>
      </c>
      <c r="H25" s="16">
        <v>15000</v>
      </c>
      <c r="I25" s="41">
        <v>10000</v>
      </c>
      <c r="J25" s="58">
        <f t="shared" si="1"/>
        <v>10000</v>
      </c>
    </row>
    <row r="26" spans="1:12" ht="24" customHeight="1" thickBot="1" x14ac:dyDescent="0.25">
      <c r="A26" s="92" t="s">
        <v>30</v>
      </c>
      <c r="B26" s="156" t="s">
        <v>36</v>
      </c>
      <c r="C26" s="112" t="s">
        <v>90</v>
      </c>
      <c r="D26" s="112"/>
      <c r="E26" s="112" t="s">
        <v>122</v>
      </c>
      <c r="F26" s="118" t="s">
        <v>91</v>
      </c>
      <c r="G26" s="114" t="s">
        <v>121</v>
      </c>
      <c r="H26" s="115">
        <v>5000</v>
      </c>
      <c r="I26" s="116">
        <v>5000</v>
      </c>
      <c r="J26" s="94">
        <f t="shared" si="1"/>
        <v>5000</v>
      </c>
    </row>
    <row r="27" spans="1:12" ht="13.5" thickBot="1" x14ac:dyDescent="0.25">
      <c r="A27" s="152" t="s">
        <v>32</v>
      </c>
      <c r="B27" s="81">
        <v>49294687</v>
      </c>
      <c r="C27" s="32" t="s">
        <v>88</v>
      </c>
      <c r="D27" s="32"/>
      <c r="E27" s="32" t="s">
        <v>195</v>
      </c>
      <c r="F27" s="14" t="s">
        <v>161</v>
      </c>
      <c r="G27" s="23" t="s">
        <v>162</v>
      </c>
      <c r="H27" s="16">
        <v>9360</v>
      </c>
      <c r="I27" s="41">
        <v>6000</v>
      </c>
      <c r="J27" s="58">
        <f t="shared" si="1"/>
        <v>6000</v>
      </c>
    </row>
    <row r="28" spans="1:12" x14ac:dyDescent="0.2">
      <c r="A28" s="95" t="s">
        <v>35</v>
      </c>
      <c r="B28" s="177">
        <v>45599696</v>
      </c>
      <c r="C28" s="96" t="s">
        <v>90</v>
      </c>
      <c r="D28" s="96"/>
      <c r="E28" s="96" t="s">
        <v>123</v>
      </c>
      <c r="F28" s="21" t="s">
        <v>42</v>
      </c>
      <c r="G28" s="109" t="s">
        <v>124</v>
      </c>
      <c r="H28" s="22">
        <v>8550</v>
      </c>
      <c r="I28" s="43">
        <v>8500</v>
      </c>
      <c r="J28" s="198">
        <f>I28+I29+I30+I31</f>
        <v>49500</v>
      </c>
    </row>
    <row r="29" spans="1:12" x14ac:dyDescent="0.2">
      <c r="A29" s="101" t="s">
        <v>37</v>
      </c>
      <c r="B29" s="178"/>
      <c r="C29" s="102" t="s">
        <v>86</v>
      </c>
      <c r="D29" s="102"/>
      <c r="E29" s="102" t="s">
        <v>140</v>
      </c>
      <c r="F29" s="17" t="s">
        <v>42</v>
      </c>
      <c r="G29" s="110" t="s">
        <v>141</v>
      </c>
      <c r="H29" s="19">
        <v>10000</v>
      </c>
      <c r="I29" s="103">
        <v>3000</v>
      </c>
      <c r="J29" s="199"/>
    </row>
    <row r="30" spans="1:12" x14ac:dyDescent="0.2">
      <c r="A30" s="101" t="s">
        <v>38</v>
      </c>
      <c r="B30" s="178"/>
      <c r="C30" s="102" t="s">
        <v>88</v>
      </c>
      <c r="D30" s="51"/>
      <c r="E30" s="51" t="s">
        <v>163</v>
      </c>
      <c r="F30" s="157" t="s">
        <v>42</v>
      </c>
      <c r="G30" s="158" t="s">
        <v>164</v>
      </c>
      <c r="H30" s="159">
        <v>45000</v>
      </c>
      <c r="I30" s="160">
        <v>18000</v>
      </c>
      <c r="J30" s="199"/>
    </row>
    <row r="31" spans="1:12" ht="23.25" thickBot="1" x14ac:dyDescent="0.25">
      <c r="A31" s="104" t="s">
        <v>39</v>
      </c>
      <c r="B31" s="179"/>
      <c r="C31" s="6" t="s">
        <v>87</v>
      </c>
      <c r="D31" s="6"/>
      <c r="E31" s="6" t="s">
        <v>182</v>
      </c>
      <c r="F31" s="121" t="s">
        <v>42</v>
      </c>
      <c r="G31" s="124" t="s">
        <v>183</v>
      </c>
      <c r="H31" s="122">
        <v>44000</v>
      </c>
      <c r="I31" s="123">
        <v>20000</v>
      </c>
      <c r="J31" s="200"/>
    </row>
    <row r="32" spans="1:12" ht="22.5" x14ac:dyDescent="0.2">
      <c r="A32" s="132" t="s">
        <v>40</v>
      </c>
      <c r="B32" s="53">
        <v>49294288</v>
      </c>
      <c r="C32" s="54" t="s">
        <v>89</v>
      </c>
      <c r="D32" s="82"/>
      <c r="E32" s="82" t="s">
        <v>110</v>
      </c>
      <c r="F32" s="25" t="s">
        <v>185</v>
      </c>
      <c r="G32" s="49" t="s">
        <v>46</v>
      </c>
      <c r="H32" s="27">
        <v>80000</v>
      </c>
      <c r="I32" s="44">
        <v>25168</v>
      </c>
      <c r="J32" s="201">
        <f>I32+I33+I34</f>
        <v>62168</v>
      </c>
    </row>
    <row r="33" spans="1:10" ht="22.5" x14ac:dyDescent="0.2">
      <c r="A33" s="136" t="s">
        <v>41</v>
      </c>
      <c r="B33" s="53"/>
      <c r="C33" s="55" t="s">
        <v>86</v>
      </c>
      <c r="D33" s="56"/>
      <c r="E33" s="56" t="s">
        <v>142</v>
      </c>
      <c r="F33" s="10" t="s">
        <v>185</v>
      </c>
      <c r="G33" s="50" t="s">
        <v>143</v>
      </c>
      <c r="H33" s="11">
        <v>44000</v>
      </c>
      <c r="I33" s="39">
        <v>24000</v>
      </c>
      <c r="J33" s="205"/>
    </row>
    <row r="34" spans="1:10" ht="13.5" thickBot="1" x14ac:dyDescent="0.25">
      <c r="A34" s="139" t="s">
        <v>43</v>
      </c>
      <c r="B34" s="52"/>
      <c r="C34" s="52" t="s">
        <v>87</v>
      </c>
      <c r="D34" s="52"/>
      <c r="E34" s="52" t="s">
        <v>184</v>
      </c>
      <c r="F34" s="12" t="s">
        <v>185</v>
      </c>
      <c r="G34" s="13" t="s">
        <v>100</v>
      </c>
      <c r="H34" s="148">
        <v>35000</v>
      </c>
      <c r="I34" s="40">
        <v>13000</v>
      </c>
      <c r="J34" s="202"/>
    </row>
    <row r="35" spans="1:10" x14ac:dyDescent="0.2">
      <c r="A35" s="95" t="s">
        <v>44</v>
      </c>
      <c r="B35" s="177">
        <v>70157847</v>
      </c>
      <c r="C35" s="96" t="s">
        <v>89</v>
      </c>
      <c r="D35" s="96"/>
      <c r="E35" s="96" t="s">
        <v>111</v>
      </c>
      <c r="F35" s="97" t="s">
        <v>50</v>
      </c>
      <c r="G35" s="98" t="s">
        <v>112</v>
      </c>
      <c r="H35" s="99">
        <v>42000</v>
      </c>
      <c r="I35" s="100">
        <v>34078</v>
      </c>
      <c r="J35" s="198">
        <f>I35+I36+I37</f>
        <v>61078</v>
      </c>
    </row>
    <row r="36" spans="1:10" ht="13.5" customHeight="1" x14ac:dyDescent="0.2">
      <c r="A36" s="101" t="s">
        <v>45</v>
      </c>
      <c r="B36" s="178"/>
      <c r="C36" s="102" t="s">
        <v>86</v>
      </c>
      <c r="D36" s="102"/>
      <c r="E36" s="102" t="s">
        <v>144</v>
      </c>
      <c r="F36" s="21" t="s">
        <v>50</v>
      </c>
      <c r="G36" s="24" t="s">
        <v>145</v>
      </c>
      <c r="H36" s="22">
        <v>15000</v>
      </c>
      <c r="I36" s="103">
        <v>7000</v>
      </c>
      <c r="J36" s="199"/>
    </row>
    <row r="37" spans="1:10" ht="13.5" thickBot="1" x14ac:dyDescent="0.25">
      <c r="A37" s="104" t="s">
        <v>47</v>
      </c>
      <c r="B37" s="179"/>
      <c r="C37" s="102" t="s">
        <v>87</v>
      </c>
      <c r="D37" s="102"/>
      <c r="E37" s="102" t="s">
        <v>186</v>
      </c>
      <c r="F37" s="21" t="s">
        <v>50</v>
      </c>
      <c r="G37" s="24" t="s">
        <v>187</v>
      </c>
      <c r="H37" s="22">
        <v>20000</v>
      </c>
      <c r="I37" s="103">
        <v>20000</v>
      </c>
      <c r="J37" s="200"/>
    </row>
    <row r="38" spans="1:10" x14ac:dyDescent="0.2">
      <c r="A38" s="132" t="s">
        <v>48</v>
      </c>
      <c r="B38" s="203">
        <v>49294865</v>
      </c>
      <c r="C38" s="54" t="s">
        <v>89</v>
      </c>
      <c r="D38" s="54"/>
      <c r="E38" s="54" t="s">
        <v>113</v>
      </c>
      <c r="F38" s="7" t="s">
        <v>55</v>
      </c>
      <c r="G38" s="8" t="s">
        <v>56</v>
      </c>
      <c r="H38" s="9">
        <v>55000</v>
      </c>
      <c r="I38" s="38">
        <v>33939</v>
      </c>
      <c r="J38" s="201">
        <f>I38+I39</f>
        <v>39939</v>
      </c>
    </row>
    <row r="39" spans="1:10" ht="13.5" thickBot="1" x14ac:dyDescent="0.25">
      <c r="A39" s="139" t="s">
        <v>49</v>
      </c>
      <c r="B39" s="204"/>
      <c r="C39" s="52" t="s">
        <v>86</v>
      </c>
      <c r="D39" s="52"/>
      <c r="E39" s="52" t="s">
        <v>146</v>
      </c>
      <c r="F39" s="29" t="s">
        <v>55</v>
      </c>
      <c r="G39" s="153" t="s">
        <v>58</v>
      </c>
      <c r="H39" s="30">
        <v>6000</v>
      </c>
      <c r="I39" s="45">
        <v>6000</v>
      </c>
      <c r="J39" s="202"/>
    </row>
    <row r="40" spans="1:10" ht="13.5" thickBot="1" x14ac:dyDescent="0.25">
      <c r="A40" s="92" t="s">
        <v>51</v>
      </c>
      <c r="B40" s="130">
        <v>72081031</v>
      </c>
      <c r="C40" s="96" t="s">
        <v>86</v>
      </c>
      <c r="D40" s="120"/>
      <c r="E40" s="120" t="s">
        <v>147</v>
      </c>
      <c r="F40" s="161" t="s">
        <v>60</v>
      </c>
      <c r="G40" s="98" t="s">
        <v>148</v>
      </c>
      <c r="H40" s="99">
        <v>25000</v>
      </c>
      <c r="I40" s="100">
        <v>10000</v>
      </c>
      <c r="J40" s="94">
        <f>I40</f>
        <v>10000</v>
      </c>
    </row>
    <row r="41" spans="1:10" x14ac:dyDescent="0.2">
      <c r="A41" s="132" t="s">
        <v>52</v>
      </c>
      <c r="B41" s="203">
        <v>49294628</v>
      </c>
      <c r="C41" s="54" t="s">
        <v>89</v>
      </c>
      <c r="D41" s="54"/>
      <c r="E41" s="54" t="s">
        <v>114</v>
      </c>
      <c r="F41" s="25" t="s">
        <v>63</v>
      </c>
      <c r="G41" s="8" t="s">
        <v>64</v>
      </c>
      <c r="H41" s="9">
        <v>60000</v>
      </c>
      <c r="I41" s="38">
        <v>47503</v>
      </c>
      <c r="J41" s="201">
        <f>I41+I42+I43</f>
        <v>67503</v>
      </c>
    </row>
    <row r="42" spans="1:10" x14ac:dyDescent="0.2">
      <c r="A42" s="136" t="s">
        <v>53</v>
      </c>
      <c r="B42" s="215"/>
      <c r="C42" s="55" t="s">
        <v>86</v>
      </c>
      <c r="D42" s="55"/>
      <c r="E42" s="55" t="s">
        <v>188</v>
      </c>
      <c r="F42" s="10" t="s">
        <v>63</v>
      </c>
      <c r="G42" s="26" t="s">
        <v>66</v>
      </c>
      <c r="H42" s="27">
        <v>30000</v>
      </c>
      <c r="I42" s="44">
        <v>20000</v>
      </c>
      <c r="J42" s="205"/>
    </row>
    <row r="43" spans="1:10" ht="13.5" thickBot="1" x14ac:dyDescent="0.25">
      <c r="A43" s="139" t="s">
        <v>54</v>
      </c>
      <c r="B43" s="204"/>
      <c r="C43" s="52" t="s">
        <v>87</v>
      </c>
      <c r="D43" s="52"/>
      <c r="E43" s="52" t="s">
        <v>189</v>
      </c>
      <c r="F43" s="29" t="s">
        <v>63</v>
      </c>
      <c r="G43" s="153" t="s">
        <v>190</v>
      </c>
      <c r="H43" s="30">
        <v>35000</v>
      </c>
      <c r="I43" s="45">
        <v>0</v>
      </c>
      <c r="J43" s="202"/>
    </row>
    <row r="44" spans="1:10" ht="23.25" customHeight="1" thickBot="1" x14ac:dyDescent="0.25">
      <c r="A44" s="92" t="s">
        <v>57</v>
      </c>
      <c r="B44" s="117">
        <v>49295179</v>
      </c>
      <c r="C44" s="117" t="s">
        <v>88</v>
      </c>
      <c r="D44" s="93"/>
      <c r="E44" s="117" t="s">
        <v>165</v>
      </c>
      <c r="F44" s="162" t="s">
        <v>69</v>
      </c>
      <c r="G44" s="119" t="s">
        <v>70</v>
      </c>
      <c r="H44" s="115">
        <v>54950</v>
      </c>
      <c r="I44" s="116">
        <v>5000</v>
      </c>
      <c r="J44" s="94">
        <f>I44</f>
        <v>5000</v>
      </c>
    </row>
    <row r="45" spans="1:10" ht="22.5" customHeight="1" thickBot="1" x14ac:dyDescent="0.25">
      <c r="A45" s="152" t="s">
        <v>59</v>
      </c>
      <c r="B45" s="146">
        <v>270334422</v>
      </c>
      <c r="C45" s="131" t="s">
        <v>86</v>
      </c>
      <c r="D45" s="131"/>
      <c r="E45" s="131" t="s">
        <v>149</v>
      </c>
      <c r="F45" s="154" t="s">
        <v>72</v>
      </c>
      <c r="G45" s="57" t="s">
        <v>150</v>
      </c>
      <c r="H45" s="30">
        <v>15000</v>
      </c>
      <c r="I45" s="45">
        <v>5000</v>
      </c>
      <c r="J45" s="58">
        <f>I45</f>
        <v>5000</v>
      </c>
    </row>
    <row r="46" spans="1:10" ht="22.5" x14ac:dyDescent="0.2">
      <c r="A46" s="163" t="s">
        <v>61</v>
      </c>
      <c r="B46" s="177">
        <v>45598363</v>
      </c>
      <c r="C46" s="106" t="s">
        <v>89</v>
      </c>
      <c r="D46" s="106"/>
      <c r="E46" s="106" t="s">
        <v>115</v>
      </c>
      <c r="F46" s="164" t="s">
        <v>81</v>
      </c>
      <c r="G46" s="165" t="s">
        <v>96</v>
      </c>
      <c r="H46" s="149">
        <v>50000</v>
      </c>
      <c r="I46" s="166">
        <v>43648</v>
      </c>
      <c r="J46" s="198">
        <f>I46+I47+I48</f>
        <v>89648</v>
      </c>
    </row>
    <row r="47" spans="1:10" x14ac:dyDescent="0.2">
      <c r="A47" s="167" t="s">
        <v>62</v>
      </c>
      <c r="B47" s="178"/>
      <c r="C47" s="102" t="s">
        <v>86</v>
      </c>
      <c r="D47" s="51"/>
      <c r="E47" s="51" t="s">
        <v>151</v>
      </c>
      <c r="F47" s="17" t="s">
        <v>81</v>
      </c>
      <c r="G47" s="110" t="s">
        <v>99</v>
      </c>
      <c r="H47" s="19">
        <v>40000</v>
      </c>
      <c r="I47" s="103">
        <v>29000</v>
      </c>
      <c r="J47" s="199"/>
    </row>
    <row r="48" spans="1:10" ht="23.25" thickBot="1" x14ac:dyDescent="0.25">
      <c r="A48" s="104" t="s">
        <v>65</v>
      </c>
      <c r="B48" s="179"/>
      <c r="C48" s="75" t="s">
        <v>87</v>
      </c>
      <c r="D48" s="6"/>
      <c r="E48" s="75" t="s">
        <v>191</v>
      </c>
      <c r="F48" s="168" t="s">
        <v>81</v>
      </c>
      <c r="G48" s="74" t="s">
        <v>101</v>
      </c>
      <c r="H48" s="150">
        <v>117000</v>
      </c>
      <c r="I48" s="42">
        <v>17000</v>
      </c>
      <c r="J48" s="200"/>
    </row>
    <row r="49" spans="1:11" x14ac:dyDescent="0.2">
      <c r="A49" s="132" t="s">
        <v>67</v>
      </c>
      <c r="B49" s="203">
        <v>49295110</v>
      </c>
      <c r="C49" s="76" t="s">
        <v>89</v>
      </c>
      <c r="D49" s="79"/>
      <c r="E49" s="79" t="s">
        <v>116</v>
      </c>
      <c r="F49" s="25" t="s">
        <v>75</v>
      </c>
      <c r="G49" s="49" t="s">
        <v>117</v>
      </c>
      <c r="H49" s="27">
        <v>63000</v>
      </c>
      <c r="I49" s="44">
        <v>25866</v>
      </c>
      <c r="J49" s="201">
        <f>I49+I50+I51</f>
        <v>54066</v>
      </c>
    </row>
    <row r="50" spans="1:11" x14ac:dyDescent="0.2">
      <c r="A50" s="136" t="s">
        <v>68</v>
      </c>
      <c r="B50" s="215"/>
      <c r="C50" s="55" t="s">
        <v>86</v>
      </c>
      <c r="D50" s="56"/>
      <c r="E50" s="56" t="s">
        <v>152</v>
      </c>
      <c r="F50" s="10" t="s">
        <v>75</v>
      </c>
      <c r="G50" s="155" t="s">
        <v>153</v>
      </c>
      <c r="H50" s="11">
        <v>14200</v>
      </c>
      <c r="I50" s="44">
        <v>11200</v>
      </c>
      <c r="J50" s="205"/>
    </row>
    <row r="51" spans="1:11" ht="13.5" thickBot="1" x14ac:dyDescent="0.25">
      <c r="A51" s="139" t="s">
        <v>71</v>
      </c>
      <c r="B51" s="204"/>
      <c r="C51" s="52" t="s">
        <v>87</v>
      </c>
      <c r="D51" s="52"/>
      <c r="E51" s="52" t="s">
        <v>192</v>
      </c>
      <c r="F51" s="29" t="s">
        <v>75</v>
      </c>
      <c r="G51" s="153" t="s">
        <v>193</v>
      </c>
      <c r="H51" s="30">
        <v>40000</v>
      </c>
      <c r="I51" s="45">
        <v>17000</v>
      </c>
      <c r="J51" s="202"/>
    </row>
    <row r="52" spans="1:11" x14ac:dyDescent="0.2">
      <c r="A52" s="4"/>
      <c r="B52" s="83"/>
      <c r="C52" s="83"/>
      <c r="D52" s="83"/>
      <c r="E52" s="83"/>
      <c r="F52" s="83"/>
      <c r="G52" s="83"/>
      <c r="H52" s="84"/>
      <c r="I52" s="84"/>
      <c r="J52" s="84"/>
    </row>
    <row r="53" spans="1:11" x14ac:dyDescent="0.2">
      <c r="A53" s="144" t="s">
        <v>78</v>
      </c>
      <c r="B53" s="145"/>
      <c r="C53" s="145"/>
      <c r="D53" s="145"/>
      <c r="E53" s="145"/>
      <c r="F53" s="83"/>
      <c r="G53" s="83"/>
      <c r="H53" s="83"/>
      <c r="I53" s="83"/>
      <c r="J53" s="84"/>
    </row>
    <row r="54" spans="1:11" ht="13.5" thickBot="1" x14ac:dyDescent="0.25">
      <c r="A54" s="4"/>
      <c r="B54" s="83"/>
      <c r="C54" s="83"/>
      <c r="D54" s="83"/>
      <c r="E54" s="83"/>
      <c r="F54" s="83"/>
      <c r="G54" s="83"/>
      <c r="H54" s="83"/>
      <c r="I54" s="83"/>
      <c r="J54" s="84"/>
    </row>
    <row r="55" spans="1:11" x14ac:dyDescent="0.2">
      <c r="A55" s="169" t="s">
        <v>73</v>
      </c>
      <c r="B55" s="177">
        <v>15045447</v>
      </c>
      <c r="C55" s="170" t="s">
        <v>89</v>
      </c>
      <c r="D55" s="96"/>
      <c r="E55" s="96" t="s">
        <v>107</v>
      </c>
      <c r="F55" s="97" t="s">
        <v>197</v>
      </c>
      <c r="G55" s="98" t="s">
        <v>5</v>
      </c>
      <c r="H55" s="99">
        <v>100000</v>
      </c>
      <c r="I55" s="100">
        <v>53687</v>
      </c>
      <c r="J55" s="198">
        <f>I55+I56</f>
        <v>133687</v>
      </c>
    </row>
    <row r="56" spans="1:11" ht="27" customHeight="1" thickBot="1" x14ac:dyDescent="0.25">
      <c r="A56" s="171" t="s">
        <v>74</v>
      </c>
      <c r="B56" s="179"/>
      <c r="C56" s="75" t="s">
        <v>87</v>
      </c>
      <c r="D56" s="6"/>
      <c r="E56" s="6" t="s">
        <v>166</v>
      </c>
      <c r="F56" s="20" t="s">
        <v>199</v>
      </c>
      <c r="G56" s="74" t="s">
        <v>204</v>
      </c>
      <c r="H56" s="150">
        <v>100000</v>
      </c>
      <c r="I56" s="42">
        <v>80000</v>
      </c>
      <c r="J56" s="200"/>
      <c r="K56" s="151"/>
    </row>
    <row r="57" spans="1:11" ht="13.5" thickBot="1" x14ac:dyDescent="0.25">
      <c r="A57" s="152" t="s">
        <v>76</v>
      </c>
      <c r="B57" s="78">
        <v>70694061</v>
      </c>
      <c r="C57" s="173" t="s">
        <v>87</v>
      </c>
      <c r="D57" s="173"/>
      <c r="E57" s="173" t="s">
        <v>167</v>
      </c>
      <c r="F57" s="174" t="s">
        <v>168</v>
      </c>
      <c r="G57" s="175" t="s">
        <v>13</v>
      </c>
      <c r="H57" s="147">
        <v>60000</v>
      </c>
      <c r="I57" s="176">
        <v>60000</v>
      </c>
      <c r="J57" s="58">
        <f t="shared" ref="J57" si="2">I57</f>
        <v>60000</v>
      </c>
    </row>
    <row r="58" spans="1:11" ht="13.5" thickBot="1" x14ac:dyDescent="0.25">
      <c r="A58" s="172" t="s">
        <v>77</v>
      </c>
      <c r="B58" s="130">
        <v>22680454</v>
      </c>
      <c r="C58" s="93" t="s">
        <v>87</v>
      </c>
      <c r="D58" s="93"/>
      <c r="E58" s="93" t="s">
        <v>169</v>
      </c>
      <c r="F58" s="113" t="s">
        <v>170</v>
      </c>
      <c r="G58" s="114" t="s">
        <v>171</v>
      </c>
      <c r="H58" s="115">
        <v>66792</v>
      </c>
      <c r="I58" s="116">
        <v>66000</v>
      </c>
      <c r="J58" s="94">
        <f>I58</f>
        <v>66000</v>
      </c>
      <c r="K58" s="34"/>
    </row>
    <row r="59" spans="1:11" ht="13.5" thickBot="1" x14ac:dyDescent="0.25">
      <c r="A59" s="64"/>
      <c r="B59" s="85"/>
      <c r="C59" s="85"/>
      <c r="D59" s="85"/>
      <c r="E59" s="85"/>
      <c r="F59" s="86"/>
      <c r="G59" s="59" t="s">
        <v>79</v>
      </c>
      <c r="H59" s="87">
        <f>SUM(H7:H58)</f>
        <v>1949892</v>
      </c>
      <c r="I59" s="88">
        <f>SUM(I7:I58)</f>
        <v>1000000</v>
      </c>
      <c r="J59" s="142">
        <f>SUM(J7:J58)</f>
        <v>1000000</v>
      </c>
    </row>
    <row r="60" spans="1:11" x14ac:dyDescent="0.2">
      <c r="A60" s="4"/>
      <c r="B60" s="83"/>
      <c r="C60" s="83"/>
      <c r="D60" s="83"/>
      <c r="E60" s="83"/>
      <c r="F60" s="83"/>
      <c r="G60" s="83"/>
      <c r="H60" s="83"/>
      <c r="I60" s="83"/>
      <c r="J60" s="83"/>
    </row>
    <row r="61" spans="1:11" x14ac:dyDescent="0.2">
      <c r="A61" s="4" t="s">
        <v>80</v>
      </c>
      <c r="B61" s="83"/>
      <c r="C61" s="83"/>
      <c r="D61" s="83"/>
      <c r="E61" s="83"/>
      <c r="F61" s="83"/>
      <c r="G61" s="83"/>
      <c r="H61" s="83"/>
      <c r="I61" s="83"/>
      <c r="J61" s="89"/>
    </row>
    <row r="62" spans="1:11" ht="13.5" thickBot="1" x14ac:dyDescent="0.25">
      <c r="A62" s="4"/>
      <c r="B62" s="83"/>
      <c r="C62" s="83"/>
      <c r="D62" s="83"/>
      <c r="E62" s="83"/>
      <c r="F62" s="83"/>
      <c r="G62" s="83"/>
      <c r="H62" s="83"/>
      <c r="I62" s="83"/>
      <c r="J62" s="89"/>
    </row>
    <row r="63" spans="1:11" ht="13.5" thickBot="1" x14ac:dyDescent="0.25">
      <c r="A63" s="31" t="s">
        <v>104</v>
      </c>
      <c r="B63" s="80" t="s">
        <v>179</v>
      </c>
      <c r="C63" s="80" t="s">
        <v>87</v>
      </c>
      <c r="D63" s="80"/>
      <c r="E63" s="80" t="s">
        <v>180</v>
      </c>
      <c r="F63" s="14" t="s">
        <v>196</v>
      </c>
      <c r="G63" s="15" t="s">
        <v>181</v>
      </c>
      <c r="H63" s="16">
        <v>120000</v>
      </c>
      <c r="I63" s="41">
        <v>0</v>
      </c>
      <c r="J63" s="58">
        <f t="shared" ref="J63" si="3">I63</f>
        <v>0</v>
      </c>
    </row>
    <row r="64" spans="1:11" x14ac:dyDescent="0.2">
      <c r="A64" s="61"/>
      <c r="B64" s="61"/>
      <c r="C64" s="62"/>
      <c r="D64" s="62"/>
      <c r="E64" s="61"/>
      <c r="F64" s="61"/>
      <c r="G64" s="61"/>
      <c r="H64" s="60"/>
      <c r="I64" s="61"/>
    </row>
    <row r="65" spans="1:9" x14ac:dyDescent="0.2">
      <c r="A65" s="36" t="s">
        <v>82</v>
      </c>
      <c r="B65" s="4"/>
      <c r="C65" s="4"/>
      <c r="D65" s="4"/>
      <c r="E65" s="4"/>
      <c r="F65" s="37"/>
      <c r="G65" s="4"/>
      <c r="H65" s="4"/>
      <c r="I65" s="4"/>
    </row>
    <row r="66" spans="1:9" x14ac:dyDescent="0.2">
      <c r="A66" s="4"/>
      <c r="B66" s="4" t="s">
        <v>200</v>
      </c>
      <c r="C66" s="4"/>
      <c r="D66" s="4"/>
      <c r="E66" s="4"/>
      <c r="F66" s="4"/>
      <c r="G66" s="4"/>
      <c r="H66" s="4"/>
      <c r="I66" s="4"/>
    </row>
    <row r="67" spans="1:9" x14ac:dyDescent="0.2">
      <c r="A67" s="4"/>
      <c r="B67" s="4" t="s">
        <v>201</v>
      </c>
      <c r="C67" s="4"/>
      <c r="D67" s="4"/>
      <c r="E67" s="4"/>
      <c r="F67" s="4"/>
      <c r="G67" s="4"/>
      <c r="H67" s="4"/>
      <c r="I67" s="4"/>
    </row>
    <row r="68" spans="1:9" x14ac:dyDescent="0.2">
      <c r="A68" s="48"/>
    </row>
    <row r="69" spans="1:9" x14ac:dyDescent="0.2">
      <c r="A69" s="46"/>
      <c r="B69" s="47"/>
      <c r="C69" s="47"/>
      <c r="D69" s="47"/>
      <c r="E69" s="47"/>
      <c r="F69" s="47"/>
      <c r="G69" s="47"/>
      <c r="H69" s="47"/>
    </row>
    <row r="70" spans="1:9" x14ac:dyDescent="0.2">
      <c r="A70" s="47"/>
      <c r="B70" s="47"/>
      <c r="C70" s="47"/>
      <c r="D70" s="47"/>
      <c r="E70" s="47"/>
      <c r="F70" s="47"/>
      <c r="G70" s="47"/>
      <c r="H70" s="47"/>
    </row>
    <row r="71" spans="1:9" x14ac:dyDescent="0.2">
      <c r="A71" s="47"/>
      <c r="B71" s="47"/>
      <c r="C71" s="47"/>
      <c r="D71" s="47"/>
      <c r="E71" s="47"/>
      <c r="F71" s="47"/>
      <c r="G71" s="47"/>
      <c r="H71" s="47"/>
    </row>
    <row r="72" spans="1:9" x14ac:dyDescent="0.2">
      <c r="A72" s="47"/>
      <c r="B72" s="47"/>
      <c r="C72" s="47"/>
      <c r="D72" s="47"/>
      <c r="E72" s="47"/>
      <c r="F72" s="47"/>
      <c r="G72" s="47"/>
      <c r="H72" s="47"/>
    </row>
  </sheetData>
  <mergeCells count="33">
    <mergeCell ref="B55:B56"/>
    <mergeCell ref="B49:B51"/>
    <mergeCell ref="J46:J48"/>
    <mergeCell ref="J49:J51"/>
    <mergeCell ref="J28:J31"/>
    <mergeCell ref="J32:J34"/>
    <mergeCell ref="J35:J37"/>
    <mergeCell ref="J38:J39"/>
    <mergeCell ref="J41:J43"/>
    <mergeCell ref="B46:B48"/>
    <mergeCell ref="B38:B39"/>
    <mergeCell ref="B41:B43"/>
    <mergeCell ref="B28:B31"/>
    <mergeCell ref="J55:J56"/>
    <mergeCell ref="B35:B37"/>
    <mergeCell ref="A3:A6"/>
    <mergeCell ref="B3:B6"/>
    <mergeCell ref="F3:F6"/>
    <mergeCell ref="G3:G6"/>
    <mergeCell ref="H3:H6"/>
    <mergeCell ref="B10:B12"/>
    <mergeCell ref="B20:B23"/>
    <mergeCell ref="J3:J6"/>
    <mergeCell ref="I3:I6"/>
    <mergeCell ref="D3:D6"/>
    <mergeCell ref="E3:E6"/>
    <mergeCell ref="C3:C6"/>
    <mergeCell ref="J10:J12"/>
    <mergeCell ref="J14:J16"/>
    <mergeCell ref="J17:J18"/>
    <mergeCell ref="B14:B16"/>
    <mergeCell ref="B17:B18"/>
    <mergeCell ref="J20:J23"/>
  </mergeCells>
  <pageMargins left="0.7" right="0.7" top="0.78740157499999996" bottom="0.78740157499999996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Hegrová Alena</cp:lastModifiedBy>
  <cp:lastPrinted>2018-06-13T06:16:43Z</cp:lastPrinted>
  <dcterms:created xsi:type="dcterms:W3CDTF">2015-11-11T07:46:12Z</dcterms:created>
  <dcterms:modified xsi:type="dcterms:W3CDTF">2018-06-13T06:37:15Z</dcterms:modified>
</cp:coreProperties>
</file>