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egrova\Desktop\Granty 2021\Tabulky\"/>
    </mc:Choice>
  </mc:AlternateContent>
  <bookViews>
    <workbookView xWindow="-15" yWindow="-15" windowWidth="28830" windowHeight="4545"/>
  </bookViews>
  <sheets>
    <sheet name="SOUHRN" sheetId="1" r:id="rId1"/>
    <sheet name="Sportovní činnost" sheetId="2" r:id="rId2"/>
    <sheet name="Provozní náklady" sheetId="3" r:id="rId3"/>
    <sheet name="Sportovní akce" sheetId="4" r:id="rId4"/>
    <sheet name="List1" sheetId="5" r:id="rId5"/>
  </sheets>
  <definedNames>
    <definedName name="_xlnm.Print_Area" localSheetId="2">'Provozní náklady'!$A$1:$J$16</definedName>
    <definedName name="_xlnm.Print_Area" localSheetId="3">'Sportovní akce'!$A$1:$J$18</definedName>
    <definedName name="_xlnm.Print_Area" localSheetId="1">'Sportovní činnost'!$A$1:$K$18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J7" i="1"/>
  <c r="J10" i="1"/>
  <c r="J32" i="1"/>
  <c r="J31" i="1"/>
  <c r="J30" i="1"/>
  <c r="J27" i="1"/>
  <c r="J19" i="1"/>
  <c r="J12" i="1"/>
  <c r="J15" i="1"/>
  <c r="J17" i="1"/>
  <c r="I17" i="2" l="1"/>
  <c r="I13" i="3" l="1"/>
  <c r="I12" i="4" l="1"/>
  <c r="J25" i="1" l="1"/>
  <c r="J22" i="1" l="1"/>
  <c r="J33" i="1" l="1"/>
  <c r="I10" i="4" l="1"/>
  <c r="I17" i="4"/>
  <c r="I16" i="4"/>
  <c r="I15" i="4"/>
  <c r="I14" i="4"/>
  <c r="I13" i="4"/>
  <c r="I15" i="3" l="1"/>
  <c r="I14" i="3" l="1"/>
  <c r="I11" i="3" l="1"/>
  <c r="H43" i="1" l="1"/>
  <c r="H36" i="1"/>
  <c r="I36" i="1"/>
  <c r="H45" i="1" l="1"/>
  <c r="I43" i="1"/>
  <c r="J18" i="4" l="1"/>
  <c r="J16" i="3" l="1"/>
  <c r="G16" i="3" l="1"/>
  <c r="G18" i="4"/>
  <c r="H18" i="4"/>
  <c r="I18" i="2" l="1"/>
  <c r="I16" i="2"/>
  <c r="H16" i="3" l="1"/>
  <c r="I9" i="4" l="1"/>
  <c r="I10" i="3" l="1"/>
  <c r="I7" i="2" l="1"/>
  <c r="I7" i="4" l="1"/>
  <c r="I11" i="4" l="1"/>
  <c r="I8" i="4"/>
  <c r="I12" i="3"/>
  <c r="I9" i="3"/>
  <c r="I8" i="3"/>
  <c r="I7" i="3"/>
  <c r="J19" i="2"/>
  <c r="H19" i="2"/>
  <c r="G19" i="2"/>
  <c r="I15" i="2"/>
  <c r="I14" i="2"/>
  <c r="I13" i="2"/>
  <c r="I12" i="2"/>
  <c r="I11" i="2"/>
  <c r="I10" i="2"/>
  <c r="I9" i="2"/>
  <c r="I8" i="2"/>
  <c r="K19" i="2" l="1"/>
  <c r="J36" i="1" l="1"/>
  <c r="I45" i="1" s="1"/>
</calcChain>
</file>

<file path=xl/sharedStrings.xml><?xml version="1.0" encoding="utf-8"?>
<sst xmlns="http://schemas.openxmlformats.org/spreadsheetml/2006/main" count="353" uniqueCount="198">
  <si>
    <t>POŘADOVÉ ČÍSLO</t>
  </si>
  <si>
    <t>IČO</t>
  </si>
  <si>
    <t>ŽADATEL</t>
  </si>
  <si>
    <t>NÁZEV PROJEKTU</t>
  </si>
  <si>
    <t>2.</t>
  </si>
  <si>
    <t>5.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</si>
  <si>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</si>
  <si>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</si>
  <si>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</si>
  <si>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</si>
  <si>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</si>
  <si>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</si>
  <si>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</si>
  <si>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</si>
  <si>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</si>
  <si>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</si>
  <si>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</si>
  <si>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</si>
  <si>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</si>
  <si>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</si>
  <si>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</si>
  <si>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23.</t>
  </si>
  <si>
    <t>24.</t>
  </si>
  <si>
    <t>25.</t>
  </si>
  <si>
    <t>26.</t>
  </si>
  <si>
    <t>27.</t>
  </si>
  <si>
    <t>28.</t>
  </si>
  <si>
    <t>29.</t>
  </si>
  <si>
    <t>30.</t>
  </si>
  <si>
    <t>Číslo smlouvy</t>
  </si>
  <si>
    <t>MUJI</t>
  </si>
  <si>
    <t>Podporovaná oblast</t>
  </si>
  <si>
    <t xml:space="preserve"> POŽADOVANÁ VÝŠE DOTACE</t>
  </si>
  <si>
    <t>1.</t>
  </si>
  <si>
    <t>6.</t>
  </si>
  <si>
    <t>4.</t>
  </si>
  <si>
    <t>3.</t>
  </si>
  <si>
    <t>CELKOVÉ NÁKLADY PROJEKTU</t>
  </si>
  <si>
    <t>VÝŠE POŽADOVANÉ DOTACE</t>
  </si>
  <si>
    <t>% Z CELKOVÝCH NÁKLADŮ NA PROJEKT</t>
  </si>
  <si>
    <t>Počet dětí</t>
  </si>
  <si>
    <t xml:space="preserve">  1.</t>
  </si>
  <si>
    <t xml:space="preserve">  3.</t>
  </si>
  <si>
    <t>SCHVÁLENÁ VÝŠE DOTACE</t>
  </si>
  <si>
    <t xml:space="preserve"> DOTACE CELKEM</t>
  </si>
  <si>
    <t>SCHVÁLENÁ VÝŠE DOTACE CELKEM</t>
  </si>
  <si>
    <t>Žadatel</t>
  </si>
  <si>
    <t>22.</t>
  </si>
  <si>
    <t>Návrh ke schválení ZM - dotace nad 50.000 Kč:</t>
  </si>
  <si>
    <t xml:space="preserve">Celkem dotace RM a ZM </t>
  </si>
  <si>
    <t>CELKEM RM</t>
  </si>
  <si>
    <t>Celkem ZM</t>
  </si>
  <si>
    <t>Paul Dance, z.s.</t>
  </si>
  <si>
    <t>Klub biatlonu Jilemnice</t>
  </si>
  <si>
    <t>ČKS SKI Jilemnice</t>
  </si>
  <si>
    <t>ŠACHklub Jilemnice</t>
  </si>
  <si>
    <t>TJ Jilemnice z.s.</t>
  </si>
  <si>
    <t>OK Jilemnice z.s.</t>
  </si>
  <si>
    <t>TJ Sokol Jilemnice</t>
  </si>
  <si>
    <t>Autoklub Krakonoš</t>
  </si>
  <si>
    <t>45598363</t>
  </si>
  <si>
    <t>485527</t>
  </si>
  <si>
    <t>Skateclub Krkonoše</t>
  </si>
  <si>
    <t>SK NIKÉ Jilemnice</t>
  </si>
  <si>
    <t>Klub hand.EURO-Club HANDICAP</t>
  </si>
  <si>
    <t>Junák - JILM</t>
  </si>
  <si>
    <t>SK SICO SC Jilemnice</t>
  </si>
  <si>
    <t>SH ČMS Sbor dobrovol.hasičů</t>
  </si>
  <si>
    <t>Vyřazené žádosti:</t>
  </si>
  <si>
    <t xml:space="preserve">              GRANTOVÝ PROGRAM SPORT MĚSTA JILEMNICE PRO POSKYTOVÁNÍ DOTACÍ V ROCE 2021</t>
  </si>
  <si>
    <r>
      <t xml:space="preserve">                                                     Sportovní akce 2021                                                      </t>
    </r>
    <r>
      <rPr>
        <sz val="11"/>
        <rFont val="Arial"/>
        <family val="2"/>
        <charset val="238"/>
      </rPr>
      <t>Příloha č. 3</t>
    </r>
    <r>
      <rPr>
        <b/>
        <sz val="18"/>
        <color indexed="10"/>
        <rFont val="Arial"/>
        <family val="2"/>
        <charset val="238"/>
      </rPr>
      <t xml:space="preserve">                                                                                                     </t>
    </r>
  </si>
  <si>
    <r>
      <t xml:space="preserve">                                       Provozní náklady, údržba majetku vč. Dlouhodobých pronájmů 2021                                                 </t>
    </r>
    <r>
      <rPr>
        <sz val="11"/>
        <rFont val="Arial"/>
        <family val="2"/>
        <charset val="238"/>
      </rPr>
      <t>Příloha č. 2</t>
    </r>
  </si>
  <si>
    <t>Sportovní činnost 2021</t>
  </si>
  <si>
    <t>1586/2021</t>
  </si>
  <si>
    <t>TJ Jilemnice</t>
  </si>
  <si>
    <t>1585/2021</t>
  </si>
  <si>
    <t>Zabezpečení sportovních ploch</t>
  </si>
  <si>
    <t>1587/2021</t>
  </si>
  <si>
    <t>Tréninková a sportovní činnost</t>
  </si>
  <si>
    <t>2515/2021</t>
  </si>
  <si>
    <t>celoroční činnost Paul Dance</t>
  </si>
  <si>
    <t>2518/2021</t>
  </si>
  <si>
    <t>Paul Dance z.s.</t>
  </si>
  <si>
    <t>Pronájem pravidelných trénink.prostor</t>
  </si>
  <si>
    <t>2513/2021</t>
  </si>
  <si>
    <t>Taneční soutěže Paul Dance z.s.</t>
  </si>
  <si>
    <t>2690/2021</t>
  </si>
  <si>
    <t>Klub biatlonu</t>
  </si>
  <si>
    <t>pravidelná sportovní činnost dětí a mládeže</t>
  </si>
  <si>
    <t>26678675</t>
  </si>
  <si>
    <t>2692/2021</t>
  </si>
  <si>
    <t>2691/2021</t>
  </si>
  <si>
    <t>celoroční činnost Klubu biatlonu</t>
  </si>
  <si>
    <t>2660/2021</t>
  </si>
  <si>
    <t>ČKS SKI</t>
  </si>
  <si>
    <t>Děti a mládež, dospělí, sportující veřejnost. Jilemnice, region i ČR, náborové závody</t>
  </si>
  <si>
    <t>2653/2021</t>
  </si>
  <si>
    <t>Regionální a mimoregionální soutěže družstev a jednot.</t>
  </si>
  <si>
    <t>2662/2021</t>
  </si>
  <si>
    <t>Sportovní činnost v ČKS SKI</t>
  </si>
  <si>
    <t>2663/2021</t>
  </si>
  <si>
    <t>provozní náklady, údržba majetku,pronájmy</t>
  </si>
  <si>
    <t>2856/2021</t>
  </si>
  <si>
    <t>Jilemnice 2021 - 6.MČR klubu vozíčkářů ve ST, 5.ČP vozíčkářů jednotlivců ve ST, účast na turnajích ST vozíčkářů v ČR i zahraničí</t>
  </si>
  <si>
    <t>Klub handicapovaných EURO-CLUB</t>
  </si>
  <si>
    <t>46294628</t>
  </si>
  <si>
    <t>2902/2021</t>
  </si>
  <si>
    <t>SK NIKÉ</t>
  </si>
  <si>
    <t>Jlemnické plavání a basketbal - pronájmy</t>
  </si>
  <si>
    <t>2900/2021</t>
  </si>
  <si>
    <t>Jilemnické plavání a basketbal</t>
  </si>
  <si>
    <t>2953/2021</t>
  </si>
  <si>
    <t>Memoriál Oldy Nývlta</t>
  </si>
  <si>
    <t>3005/2021</t>
  </si>
  <si>
    <t>SDH Jlemnice</t>
  </si>
  <si>
    <t>celoroční sportovní činnost</t>
  </si>
  <si>
    <t>49294865</t>
  </si>
  <si>
    <t>3006/2021</t>
  </si>
  <si>
    <t>SDH Jilemnice</t>
  </si>
  <si>
    <t>Hasičský víceboj</t>
  </si>
  <si>
    <t>2940/2021</t>
  </si>
  <si>
    <t>SK SICO</t>
  </si>
  <si>
    <t>činnost družstva</t>
  </si>
  <si>
    <t>2957/2021</t>
  </si>
  <si>
    <t>Údržba budovy AK Krakonoš</t>
  </si>
  <si>
    <t>15045269</t>
  </si>
  <si>
    <t>3054/2021</t>
  </si>
  <si>
    <t>Srandahry 2021</t>
  </si>
  <si>
    <t>2999/2021</t>
  </si>
  <si>
    <t>TJ SOKOL Jilemnice</t>
  </si>
  <si>
    <t>udržujeme naši sokolovnu</t>
  </si>
  <si>
    <t>3001/2021</t>
  </si>
  <si>
    <t>TJ SOKOL</t>
  </si>
  <si>
    <t>Sportujte s námi dál</t>
  </si>
  <si>
    <t>3000/2021</t>
  </si>
  <si>
    <t>V Sokole sportujeme pro radost</t>
  </si>
  <si>
    <t>3073/2021</t>
  </si>
  <si>
    <t>OK Jilemnice</t>
  </si>
  <si>
    <t>Obnova materiálně technického vybavení</t>
  </si>
  <si>
    <t>3072/2021</t>
  </si>
  <si>
    <t>Tréninková činnost klubu OK Jilemnice se zaměřením na děti a mládež v roce 2021</t>
  </si>
  <si>
    <t>3069/2021</t>
  </si>
  <si>
    <t>Skate Club</t>
  </si>
  <si>
    <t>Skate School</t>
  </si>
  <si>
    <t>3068/2021</t>
  </si>
  <si>
    <t>3067/2021</t>
  </si>
  <si>
    <t>Skate Club Krkonoše</t>
  </si>
  <si>
    <t>2076/2021</t>
  </si>
  <si>
    <t>TAJV z.s.</t>
  </si>
  <si>
    <t>Sportovní den mládeže s TAJV v Jilemnici</t>
  </si>
  <si>
    <t xml:space="preserve">Skatehell Jilemnice </t>
  </si>
  <si>
    <t>2954/2021</t>
  </si>
  <si>
    <t>Mladí jezdci AK Krakonoš v MMČR a ME</t>
  </si>
  <si>
    <t>I.</t>
  </si>
  <si>
    <t>Pravidelná sportovní činnost dětí a mládeže</t>
  </si>
  <si>
    <t>Regionální a mimoregionální soutěže družstev a jednotlivců</t>
  </si>
  <si>
    <t>Celoroční sportovní činnost</t>
  </si>
  <si>
    <t>Činnost družstva</t>
  </si>
  <si>
    <t>II.</t>
  </si>
  <si>
    <t>Pronájem pravidelných tréninkových ploch</t>
  </si>
  <si>
    <t>Celoroční činnost Klubu biatlonu</t>
  </si>
  <si>
    <t>Provozní náklady, údržba majetku, pronájmy</t>
  </si>
  <si>
    <t>Jilemnické plavání a basketbal - pronájmy</t>
  </si>
  <si>
    <t>Skatehell Jilemnice</t>
  </si>
  <si>
    <t>Udržujeme naši sokolovnu</t>
  </si>
  <si>
    <t>III.</t>
  </si>
  <si>
    <t>Děti a mládež, dospělí, sportující veřejnost. Jilemnice, region i ČR, náborové závody.</t>
  </si>
  <si>
    <t>Jilemnice 2021 - 6. MČR klubu vozíčkářů ve ST, i. ČP vozíčkářů jednotlivců ve ST, účast na turnajích ST vozíčkářů  v ČR i zahraničí</t>
  </si>
  <si>
    <t>Krakonošův Skejtový Pohár</t>
  </si>
  <si>
    <t>31.</t>
  </si>
  <si>
    <t>32.</t>
  </si>
  <si>
    <t>žádost vyřazena z důvodu nesplnění podmínky 3.1. GP SPORT 2021 - žádost může podat právnická osoba sídlící na území Jilemnice nebo zde provozující sportovní činnost</t>
  </si>
  <si>
    <t>Celoroční činnost Paul Dance</t>
  </si>
  <si>
    <t>KPD přípravek, hodinovka atletika</t>
  </si>
  <si>
    <t>Realizace biatlonových soutěží "Českého poháru v letním biatlonu D+D", "SCM OPEN 2021", Kvalifikační oblastní závod ČP v biatlonu" a relizace veřejných soutěží "Staň se mladým biatlonistou" a "Přesná muška je pořádná fuška 2021".</t>
  </si>
  <si>
    <t xml:space="preserve"> Schválené RM usnesením č. 34/21 ze dne 7.4.2021.          </t>
  </si>
  <si>
    <t>usn.č.</t>
  </si>
  <si>
    <t>28/21</t>
  </si>
  <si>
    <t>29/21</t>
  </si>
  <si>
    <t>27/21</t>
  </si>
  <si>
    <t>38/2021/GP/FIN</t>
  </si>
  <si>
    <t>33/2021/GP/FIN</t>
  </si>
  <si>
    <t>34/2021/GP/FIN</t>
  </si>
  <si>
    <t>32/2021/GP/FIN</t>
  </si>
  <si>
    <t>31/2021/GP/FIN</t>
  </si>
  <si>
    <t>30/2021/GP/FIN</t>
  </si>
  <si>
    <t>24/2021/GP/FIN</t>
  </si>
  <si>
    <t>20/2021/GP/FIN</t>
  </si>
  <si>
    <t>23/2021/GP/FIN</t>
  </si>
  <si>
    <t>21/2021/GP/FIN</t>
  </si>
  <si>
    <t>22/2021/GP/FIN</t>
  </si>
  <si>
    <t>44/2021/GP/FIN</t>
  </si>
  <si>
    <t>26/2021/GP/FIN</t>
  </si>
  <si>
    <t>25/2021/GP/FIN</t>
  </si>
  <si>
    <t>15/2021/GP/FIN</t>
  </si>
  <si>
    <t>16/2021/GP/FIN</t>
  </si>
  <si>
    <t>17/2021/GP/FIN</t>
  </si>
  <si>
    <t>40/2021/GP/FIN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</si>
</sst>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\ _K_č_-;\-* #,##0\ _K_č_-;_-* &quot;-&quot;\ _K_č_-;_-@_-"/>
    <numFmt numFmtId="164" formatCode="#,##0\ _K_č"/>
  </numFmts>
  <fonts count="22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0"/>
      <color indexed="10"/>
      <name val="Arial"/>
      <family val="2"/>
      <charset val="238"/>
    </font>
    <font>
      <sz val="10"/>
      <color indexed="10"/>
      <name val="Arial"/>
      <family val="2"/>
      <charset val="238"/>
    </font>
    <font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sz val="16"/>
      <name val="Arial"/>
      <family val="2"/>
      <charset val="238"/>
    </font>
    <font>
      <b/>
      <sz val="14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8"/>
      <color indexed="10"/>
      <name val="Arial"/>
      <family val="2"/>
      <charset val="238"/>
    </font>
    <font>
      <sz val="18"/>
      <name val="Arial"/>
      <family val="2"/>
      <charset val="238"/>
    </font>
    <font>
      <sz val="11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i/>
      <sz val="9"/>
      <name val="Arial"/>
      <family val="2"/>
      <charset val="238"/>
    </font>
    <font>
      <vertAlign val="superscript"/>
      <sz val="10"/>
      <name val="Arial"/>
      <family val="2"/>
      <charset val="238"/>
    </font>
    <font>
      <b/>
      <sz val="16"/>
      <name val="Arial"/>
      <family val="2"/>
      <charset val="238"/>
    </font>
    <font>
      <i/>
      <sz val="10"/>
      <name val="Arial"/>
      <family val="2"/>
      <charset val="238"/>
    </font>
    <font>
      <b/>
      <sz val="11"/>
      <name val="Arial"/>
      <family val="2"/>
      <charset val="238"/>
    </font>
    <font>
      <b/>
      <sz val="12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2">
    <xf numFmtId="0" fontId="0" fillId="0" borderId="0" xfId="0"/>
    <xf numFmtId="0" fontId="1" fillId="0" borderId="0" xfId="0" applyFont="1"/>
    <xf numFmtId="0" fontId="2" fillId="0" borderId="0" xfId="0" applyFont="1" applyFill="1"/>
    <xf numFmtId="0" fontId="3" fillId="0" borderId="0" xfId="0" applyFont="1" applyFill="1"/>
    <xf numFmtId="0" fontId="4" fillId="0" borderId="0" xfId="0" applyFont="1"/>
    <xf numFmtId="0" fontId="8" fillId="0" borderId="0" xfId="0" applyFont="1"/>
    <xf numFmtId="0" fontId="0" fillId="0" borderId="0" xfId="0" applyFill="1"/>
    <xf numFmtId="0" fontId="9" fillId="0" borderId="0" xfId="0" applyFont="1"/>
    <xf numFmtId="0" fontId="10" fillId="0" borderId="0" xfId="0" applyFont="1"/>
    <xf numFmtId="0" fontId="7" fillId="0" borderId="14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/>
    </xf>
    <xf numFmtId="0" fontId="0" fillId="0" borderId="0" xfId="0" applyBorder="1"/>
    <xf numFmtId="0" fontId="7" fillId="0" borderId="13" xfId="0" applyFont="1" applyBorder="1" applyAlignment="1">
      <alignment horizontal="center" vertical="center"/>
    </xf>
    <xf numFmtId="0" fontId="14" fillId="2" borderId="13" xfId="0" applyFont="1" applyFill="1" applyBorder="1" applyAlignment="1">
      <alignment horizontal="center" wrapText="1"/>
    </xf>
    <xf numFmtId="0" fontId="14" fillId="2" borderId="13" xfId="0" applyFont="1" applyFill="1" applyBorder="1" applyAlignment="1">
      <alignment horizontal="center"/>
    </xf>
    <xf numFmtId="0" fontId="7" fillId="0" borderId="15" xfId="0" applyFont="1" applyBorder="1" applyAlignment="1">
      <alignment horizontal="center" vertical="center"/>
    </xf>
    <xf numFmtId="0" fontId="14" fillId="2" borderId="15" xfId="0" applyFont="1" applyFill="1" applyBorder="1" applyAlignment="1">
      <alignment horizontal="center"/>
    </xf>
    <xf numFmtId="0" fontId="15" fillId="0" borderId="1" xfId="0" applyFont="1" applyBorder="1" applyAlignment="1">
      <alignment horizontal="right"/>
    </xf>
    <xf numFmtId="0" fontId="15" fillId="0" borderId="4" xfId="0" applyFont="1" applyBorder="1" applyAlignment="1">
      <alignment wrapText="1"/>
    </xf>
    <xf numFmtId="41" fontId="15" fillId="0" borderId="4" xfId="0" applyNumberFormat="1" applyFont="1" applyBorder="1" applyAlignment="1"/>
    <xf numFmtId="10" fontId="15" fillId="0" borderId="10" xfId="0" applyNumberFormat="1" applyFont="1" applyBorder="1" applyAlignment="1">
      <alignment horizontal="right"/>
    </xf>
    <xf numFmtId="0" fontId="15" fillId="0" borderId="4" xfId="0" applyFont="1" applyBorder="1" applyAlignment="1">
      <alignment horizontal="right"/>
    </xf>
    <xf numFmtId="0" fontId="15" fillId="0" borderId="10" xfId="0" applyFont="1" applyFill="1" applyBorder="1" applyAlignment="1">
      <alignment wrapText="1"/>
    </xf>
    <xf numFmtId="41" fontId="15" fillId="0" borderId="10" xfId="0" applyNumberFormat="1" applyFont="1" applyBorder="1" applyAlignment="1"/>
    <xf numFmtId="0" fontId="16" fillId="2" borderId="4" xfId="0" applyNumberFormat="1" applyFont="1" applyFill="1" applyBorder="1" applyAlignment="1">
      <alignment horizontal="center"/>
    </xf>
    <xf numFmtId="0" fontId="15" fillId="0" borderId="17" xfId="0" applyFont="1" applyBorder="1" applyAlignment="1">
      <alignment horizontal="right"/>
    </xf>
    <xf numFmtId="0" fontId="15" fillId="0" borderId="17" xfId="0" applyFont="1" applyBorder="1" applyAlignment="1">
      <alignment wrapText="1"/>
    </xf>
    <xf numFmtId="41" fontId="15" fillId="0" borderId="17" xfId="0" applyNumberFormat="1" applyFont="1" applyBorder="1" applyAlignment="1"/>
    <xf numFmtId="0" fontId="16" fillId="2" borderId="17" xfId="0" applyNumberFormat="1" applyFont="1" applyFill="1" applyBorder="1" applyAlignment="1">
      <alignment horizontal="center"/>
    </xf>
    <xf numFmtId="41" fontId="15" fillId="0" borderId="17" xfId="0" applyNumberFormat="1" applyFont="1" applyFill="1" applyBorder="1" applyAlignment="1">
      <alignment horizontal="right"/>
    </xf>
    <xf numFmtId="0" fontId="15" fillId="0" borderId="0" xfId="0" applyFont="1"/>
    <xf numFmtId="0" fontId="15" fillId="0" borderId="0" xfId="0" applyFont="1" applyFill="1"/>
    <xf numFmtId="41" fontId="14" fillId="0" borderId="0" xfId="0" applyNumberFormat="1" applyFont="1" applyBorder="1" applyAlignment="1">
      <alignment horizontal="right"/>
    </xf>
    <xf numFmtId="0" fontId="1" fillId="0" borderId="0" xfId="0" applyFont="1" applyFill="1" applyBorder="1" applyAlignment="1">
      <alignment horizontal="right"/>
    </xf>
    <xf numFmtId="49" fontId="1" fillId="0" borderId="0" xfId="0" applyNumberFormat="1" applyFont="1" applyFill="1" applyBorder="1" applyAlignment="1">
      <alignment horizontal="right"/>
    </xf>
    <xf numFmtId="0" fontId="1" fillId="0" borderId="0" xfId="0" applyFont="1" applyFill="1" applyBorder="1" applyAlignment="1">
      <alignment horizontal="left" vertical="center"/>
    </xf>
    <xf numFmtId="37" fontId="1" fillId="0" borderId="0" xfId="0" applyNumberFormat="1" applyFont="1" applyFill="1" applyBorder="1" applyAlignment="1">
      <alignment horizontal="right"/>
    </xf>
    <xf numFmtId="164" fontId="1" fillId="0" borderId="0" xfId="0" applyNumberFormat="1" applyFont="1" applyFill="1" applyBorder="1" applyAlignment="1">
      <alignment horizontal="right"/>
    </xf>
    <xf numFmtId="10" fontId="1" fillId="0" borderId="0" xfId="0" applyNumberFormat="1" applyFont="1" applyFill="1" applyBorder="1" applyAlignment="1"/>
    <xf numFmtId="0" fontId="17" fillId="0" borderId="0" xfId="0" applyFont="1"/>
    <xf numFmtId="0" fontId="18" fillId="0" borderId="0" xfId="0" applyFont="1"/>
    <xf numFmtId="10" fontId="0" fillId="0" borderId="10" xfId="0" applyNumberFormat="1" applyBorder="1" applyAlignment="1">
      <alignment horizontal="right"/>
    </xf>
    <xf numFmtId="0" fontId="0" fillId="0" borderId="4" xfId="0" applyBorder="1"/>
    <xf numFmtId="0" fontId="0" fillId="0" borderId="4" xfId="0" applyFont="1" applyBorder="1"/>
    <xf numFmtId="0" fontId="0" fillId="0" borderId="4" xfId="0" applyFill="1" applyBorder="1"/>
    <xf numFmtId="0" fontId="0" fillId="0" borderId="4" xfId="0" applyFont="1" applyFill="1" applyBorder="1" applyAlignment="1">
      <alignment horizontal="center"/>
    </xf>
    <xf numFmtId="0" fontId="0" fillId="0" borderId="4" xfId="0" applyFont="1" applyBorder="1" applyAlignment="1">
      <alignment wrapText="1"/>
    </xf>
    <xf numFmtId="164" fontId="0" fillId="0" borderId="7" xfId="0" applyNumberFormat="1" applyFill="1" applyBorder="1" applyAlignment="1">
      <alignment horizontal="right"/>
    </xf>
    <xf numFmtId="164" fontId="7" fillId="0" borderId="9" xfId="0" applyNumberFormat="1" applyFont="1" applyBorder="1" applyAlignment="1">
      <alignment horizontal="right"/>
    </xf>
    <xf numFmtId="0" fontId="0" fillId="0" borderId="0" xfId="0" applyBorder="1" applyAlignment="1">
      <alignment horizontal="right"/>
    </xf>
    <xf numFmtId="0" fontId="1" fillId="0" borderId="0" xfId="0" applyFont="1" applyBorder="1" applyAlignment="1">
      <alignment horizontal="right"/>
    </xf>
    <xf numFmtId="0" fontId="0" fillId="0" borderId="0" xfId="0" applyFill="1" applyBorder="1"/>
    <xf numFmtId="0" fontId="7" fillId="0" borderId="3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164" fontId="0" fillId="0" borderId="4" xfId="0" applyNumberFormat="1" applyFill="1" applyBorder="1" applyAlignment="1">
      <alignment horizontal="right"/>
    </xf>
    <xf numFmtId="0" fontId="0" fillId="0" borderId="10" xfId="0" applyFont="1" applyFill="1" applyBorder="1" applyAlignment="1">
      <alignment horizontal="center"/>
    </xf>
    <xf numFmtId="0" fontId="0" fillId="0" borderId="4" xfId="0" applyFont="1" applyFill="1" applyBorder="1" applyAlignment="1">
      <alignment wrapText="1"/>
    </xf>
    <xf numFmtId="164" fontId="1" fillId="0" borderId="4" xfId="0" applyNumberFormat="1" applyFont="1" applyFill="1" applyBorder="1" applyAlignment="1">
      <alignment horizontal="right"/>
    </xf>
    <xf numFmtId="0" fontId="0" fillId="0" borderId="4" xfId="0" applyFont="1" applyBorder="1" applyAlignment="1">
      <alignment horizontal="center"/>
    </xf>
    <xf numFmtId="0" fontId="0" fillId="0" borderId="4" xfId="0" applyFont="1" applyFill="1" applyBorder="1"/>
    <xf numFmtId="0" fontId="0" fillId="0" borderId="17" xfId="0" applyFont="1" applyFill="1" applyBorder="1" applyAlignment="1">
      <alignment wrapText="1"/>
    </xf>
    <xf numFmtId="0" fontId="19" fillId="0" borderId="0" xfId="0" applyFont="1"/>
    <xf numFmtId="0" fontId="0" fillId="0" borderId="17" xfId="0" applyFont="1" applyFill="1" applyBorder="1"/>
    <xf numFmtId="0" fontId="1" fillId="0" borderId="7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9" fontId="0" fillId="0" borderId="0" xfId="0" applyNumberFormat="1"/>
    <xf numFmtId="0" fontId="1" fillId="0" borderId="0" xfId="0" applyFont="1" applyBorder="1" applyAlignment="1">
      <alignment horizontal="center"/>
    </xf>
    <xf numFmtId="0" fontId="18" fillId="0" borderId="0" xfId="0" applyFont="1" applyBorder="1"/>
    <xf numFmtId="0" fontId="1" fillId="0" borderId="4" xfId="0" applyFont="1" applyBorder="1" applyAlignment="1">
      <alignment horizontal="center"/>
    </xf>
    <xf numFmtId="0" fontId="15" fillId="0" borderId="4" xfId="0" applyFont="1" applyFill="1" applyBorder="1"/>
    <xf numFmtId="41" fontId="15" fillId="0" borderId="10" xfId="0" applyNumberFormat="1" applyFont="1" applyFill="1" applyBorder="1" applyAlignment="1">
      <alignment horizontal="right"/>
    </xf>
    <xf numFmtId="41" fontId="15" fillId="0" borderId="4" xfId="0" applyNumberFormat="1" applyFont="1" applyFill="1" applyBorder="1" applyAlignment="1">
      <alignment horizontal="right"/>
    </xf>
    <xf numFmtId="0" fontId="15" fillId="0" borderId="17" xfId="0" applyFont="1" applyFill="1" applyBorder="1"/>
    <xf numFmtId="0" fontId="13" fillId="0" borderId="0" xfId="0" applyFont="1" applyFill="1"/>
    <xf numFmtId="0" fontId="1" fillId="0" borderId="0" xfId="0" applyFont="1" applyFill="1" applyBorder="1"/>
    <xf numFmtId="3" fontId="1" fillId="0" borderId="0" xfId="0" applyNumberFormat="1" applyFont="1" applyFill="1" applyBorder="1" applyAlignment="1">
      <alignment horizontal="right"/>
    </xf>
    <xf numFmtId="0" fontId="1" fillId="0" borderId="3" xfId="0" applyFont="1" applyBorder="1" applyAlignment="1">
      <alignment horizontal="left"/>
    </xf>
    <xf numFmtId="0" fontId="0" fillId="0" borderId="23" xfId="0" applyFont="1" applyFill="1" applyBorder="1"/>
    <xf numFmtId="49" fontId="0" fillId="0" borderId="16" xfId="0" applyNumberFormat="1" applyFont="1" applyBorder="1" applyAlignment="1">
      <alignment horizontal="center"/>
    </xf>
    <xf numFmtId="3" fontId="0" fillId="0" borderId="3" xfId="0" applyNumberFormat="1" applyBorder="1" applyAlignment="1">
      <alignment horizontal="center"/>
    </xf>
    <xf numFmtId="3" fontId="0" fillId="0" borderId="0" xfId="0" applyNumberFormat="1" applyBorder="1" applyAlignment="1">
      <alignment horizontal="right"/>
    </xf>
    <xf numFmtId="3" fontId="0" fillId="0" borderId="0" xfId="0" applyNumberFormat="1"/>
    <xf numFmtId="0" fontId="0" fillId="0" borderId="17" xfId="0" applyBorder="1"/>
    <xf numFmtId="41" fontId="0" fillId="0" borderId="17" xfId="0" applyNumberFormat="1" applyFont="1" applyFill="1" applyBorder="1" applyAlignment="1">
      <alignment horizontal="right"/>
    </xf>
    <xf numFmtId="41" fontId="0" fillId="0" borderId="24" xfId="0" applyNumberFormat="1" applyFont="1" applyFill="1" applyBorder="1" applyAlignment="1">
      <alignment horizontal="right"/>
    </xf>
    <xf numFmtId="10" fontId="0" fillId="0" borderId="17" xfId="0" applyNumberFormat="1" applyBorder="1" applyAlignment="1">
      <alignment horizontal="right"/>
    </xf>
    <xf numFmtId="164" fontId="0" fillId="0" borderId="1" xfId="0" applyNumberFormat="1" applyBorder="1" applyAlignment="1">
      <alignment horizontal="center"/>
    </xf>
    <xf numFmtId="164" fontId="0" fillId="0" borderId="4" xfId="0" applyNumberFormat="1" applyBorder="1" applyAlignment="1">
      <alignment horizontal="center"/>
    </xf>
    <xf numFmtId="164" fontId="0" fillId="0" borderId="17" xfId="0" applyNumberFormat="1" applyFill="1" applyBorder="1" applyAlignment="1">
      <alignment horizontal="center"/>
    </xf>
    <xf numFmtId="3" fontId="0" fillId="0" borderId="17" xfId="0" applyNumberFormat="1" applyBorder="1" applyAlignment="1">
      <alignment horizontal="center"/>
    </xf>
    <xf numFmtId="164" fontId="0" fillId="0" borderId="1" xfId="0" applyNumberFormat="1" applyFill="1" applyBorder="1" applyAlignment="1">
      <alignment horizontal="right"/>
    </xf>
    <xf numFmtId="10" fontId="0" fillId="0" borderId="1" xfId="0" applyNumberFormat="1" applyBorder="1" applyAlignment="1">
      <alignment horizontal="right"/>
    </xf>
    <xf numFmtId="164" fontId="1" fillId="0" borderId="25" xfId="0" applyNumberFormat="1" applyFont="1" applyBorder="1" applyAlignment="1">
      <alignment horizontal="right"/>
    </xf>
    <xf numFmtId="164" fontId="1" fillId="0" borderId="23" xfId="0" applyNumberFormat="1" applyFont="1" applyBorder="1" applyAlignment="1">
      <alignment horizontal="right"/>
    </xf>
    <xf numFmtId="0" fontId="0" fillId="0" borderId="3" xfId="0" applyFont="1" applyBorder="1" applyAlignment="1">
      <alignment horizontal="left" vertical="center"/>
    </xf>
    <xf numFmtId="9" fontId="0" fillId="0" borderId="0" xfId="0" applyNumberFormat="1" applyBorder="1" applyAlignment="1">
      <alignment horizontal="right"/>
    </xf>
    <xf numFmtId="10" fontId="15" fillId="0" borderId="6" xfId="0" applyNumberFormat="1" applyFont="1" applyBorder="1" applyAlignment="1">
      <alignment horizontal="right"/>
    </xf>
    <xf numFmtId="164" fontId="1" fillId="0" borderId="16" xfId="0" applyNumberFormat="1" applyFont="1" applyFill="1" applyBorder="1" applyAlignment="1">
      <alignment horizontal="right"/>
    </xf>
    <xf numFmtId="41" fontId="0" fillId="0" borderId="1" xfId="0" applyNumberFormat="1" applyFont="1" applyBorder="1" applyAlignment="1">
      <alignment horizontal="center"/>
    </xf>
    <xf numFmtId="0" fontId="0" fillId="0" borderId="1" xfId="0" applyFont="1" applyBorder="1" applyAlignment="1">
      <alignment horizontal="left" wrapText="1"/>
    </xf>
    <xf numFmtId="41" fontId="14" fillId="0" borderId="9" xfId="0" applyNumberFormat="1" applyFont="1" applyBorder="1" applyAlignment="1"/>
    <xf numFmtId="41" fontId="14" fillId="0" borderId="9" xfId="0" applyNumberFormat="1" applyFont="1" applyBorder="1" applyAlignment="1">
      <alignment horizontal="right"/>
    </xf>
    <xf numFmtId="0" fontId="15" fillId="0" borderId="9" xfId="0" applyFont="1" applyFill="1" applyBorder="1" applyAlignment="1">
      <alignment horizontal="center"/>
    </xf>
    <xf numFmtId="0" fontId="0" fillId="0" borderId="3" xfId="0" applyFont="1" applyBorder="1" applyAlignment="1">
      <alignment horizontal="left"/>
    </xf>
    <xf numFmtId="10" fontId="15" fillId="0" borderId="1" xfId="0" applyNumberFormat="1" applyFont="1" applyBorder="1" applyAlignment="1">
      <alignment horizontal="right"/>
    </xf>
    <xf numFmtId="0" fontId="16" fillId="2" borderId="1" xfId="0" applyNumberFormat="1" applyFont="1" applyFill="1" applyBorder="1" applyAlignment="1">
      <alignment horizontal="center"/>
    </xf>
    <xf numFmtId="3" fontId="7" fillId="0" borderId="1" xfId="0" applyNumberFormat="1" applyFont="1" applyBorder="1" applyAlignment="1">
      <alignment horizontal="center"/>
    </xf>
    <xf numFmtId="0" fontId="15" fillId="0" borderId="7" xfId="0" applyFont="1" applyBorder="1" applyAlignment="1">
      <alignment horizontal="right"/>
    </xf>
    <xf numFmtId="0" fontId="15" fillId="0" borderId="7" xfId="0" applyFont="1" applyFill="1" applyBorder="1"/>
    <xf numFmtId="0" fontId="15" fillId="0" borderId="7" xfId="0" applyFont="1" applyBorder="1" applyAlignment="1">
      <alignment wrapText="1"/>
    </xf>
    <xf numFmtId="41" fontId="15" fillId="0" borderId="7" xfId="0" applyNumberFormat="1" applyFont="1" applyBorder="1" applyAlignment="1"/>
    <xf numFmtId="41" fontId="15" fillId="0" borderId="7" xfId="0" applyNumberFormat="1" applyFont="1" applyFill="1" applyBorder="1" applyAlignment="1">
      <alignment horizontal="right"/>
    </xf>
    <xf numFmtId="10" fontId="15" fillId="0" borderId="9" xfId="0" applyNumberFormat="1" applyFont="1" applyBorder="1" applyAlignment="1">
      <alignment horizontal="right"/>
    </xf>
    <xf numFmtId="0" fontId="16" fillId="2" borderId="7" xfId="0" applyNumberFormat="1" applyFont="1" applyFill="1" applyBorder="1" applyAlignment="1">
      <alignment horizontal="center"/>
    </xf>
    <xf numFmtId="3" fontId="4" fillId="0" borderId="0" xfId="0" applyNumberFormat="1" applyFont="1"/>
    <xf numFmtId="3" fontId="4" fillId="0" borderId="0" xfId="0" applyNumberFormat="1" applyFont="1" applyBorder="1"/>
    <xf numFmtId="3" fontId="4" fillId="0" borderId="0" xfId="0" applyNumberFormat="1" applyFont="1" applyFill="1" applyBorder="1"/>
    <xf numFmtId="3" fontId="6" fillId="0" borderId="0" xfId="0" applyNumberFormat="1" applyFont="1" applyBorder="1" applyAlignment="1">
      <alignment horizontal="right"/>
    </xf>
    <xf numFmtId="0" fontId="20" fillId="0" borderId="11" xfId="0" applyFont="1" applyFill="1" applyBorder="1" applyAlignment="1"/>
    <xf numFmtId="3" fontId="20" fillId="0" borderId="19" xfId="0" applyNumberFormat="1" applyFont="1" applyFill="1" applyBorder="1" applyAlignment="1">
      <alignment horizontal="right"/>
    </xf>
    <xf numFmtId="3" fontId="20" fillId="0" borderId="11" xfId="0" applyNumberFormat="1" applyFont="1" applyFill="1" applyBorder="1" applyAlignment="1">
      <alignment horizontal="right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wrapText="1"/>
    </xf>
    <xf numFmtId="3" fontId="0" fillId="0" borderId="0" xfId="0" applyNumberFormat="1" applyBorder="1"/>
    <xf numFmtId="0" fontId="7" fillId="0" borderId="0" xfId="0" applyFont="1"/>
    <xf numFmtId="0" fontId="21" fillId="0" borderId="0" xfId="0" applyFont="1"/>
    <xf numFmtId="0" fontId="1" fillId="0" borderId="0" xfId="0" applyFont="1" applyAlignment="1">
      <alignment horizontal="right"/>
    </xf>
    <xf numFmtId="0" fontId="20" fillId="0" borderId="11" xfId="0" applyFont="1" applyFill="1" applyBorder="1" applyAlignment="1">
      <alignment wrapText="1"/>
    </xf>
    <xf numFmtId="3" fontId="21" fillId="0" borderId="11" xfId="0" applyNumberFormat="1" applyFont="1" applyBorder="1"/>
    <xf numFmtId="164" fontId="0" fillId="0" borderId="0" xfId="0" applyNumberFormat="1"/>
    <xf numFmtId="3" fontId="1" fillId="0" borderId="0" xfId="0" applyNumberFormat="1" applyFont="1" applyFill="1" applyBorder="1" applyAlignment="1">
      <alignment horizontal="right"/>
    </xf>
    <xf numFmtId="3" fontId="0" fillId="0" borderId="1" xfId="0" applyNumberFormat="1" applyBorder="1"/>
    <xf numFmtId="3" fontId="0" fillId="0" borderId="4" xfId="0" applyNumberFormat="1" applyBorder="1"/>
    <xf numFmtId="164" fontId="0" fillId="0" borderId="0" xfId="0" applyNumberFormat="1" applyFill="1" applyBorder="1" applyAlignment="1">
      <alignment horizontal="right"/>
    </xf>
    <xf numFmtId="164" fontId="7" fillId="0" borderId="9" xfId="0" applyNumberFormat="1" applyFont="1" applyFill="1" applyBorder="1" applyAlignment="1">
      <alignment horizontal="right"/>
    </xf>
    <xf numFmtId="164" fontId="0" fillId="0" borderId="0" xfId="0" applyNumberFormat="1" applyBorder="1" applyAlignment="1">
      <alignment horizontal="center"/>
    </xf>
    <xf numFmtId="164" fontId="0" fillId="0" borderId="0" xfId="0" applyNumberFormat="1" applyFill="1" applyBorder="1" applyAlignment="1">
      <alignment horizontal="center"/>
    </xf>
    <xf numFmtId="3" fontId="0" fillId="0" borderId="0" xfId="0" applyNumberFormat="1" applyBorder="1" applyAlignment="1">
      <alignment horizontal="center"/>
    </xf>
    <xf numFmtId="164" fontId="0" fillId="0" borderId="0" xfId="0" applyNumberFormat="1" applyBorder="1"/>
    <xf numFmtId="164" fontId="0" fillId="0" borderId="0" xfId="0" applyNumberFormat="1" applyFill="1" applyBorder="1"/>
    <xf numFmtId="164" fontId="7" fillId="0" borderId="0" xfId="0" applyNumberFormat="1" applyFont="1" applyBorder="1"/>
    <xf numFmtId="0" fontId="1" fillId="0" borderId="26" xfId="0" applyFont="1" applyFill="1" applyBorder="1" applyAlignment="1">
      <alignment horizontal="center"/>
    </xf>
    <xf numFmtId="0" fontId="1" fillId="0" borderId="26" xfId="0" applyFont="1" applyFill="1" applyBorder="1"/>
    <xf numFmtId="3" fontId="1" fillId="0" borderId="26" xfId="0" applyNumberFormat="1" applyFont="1" applyFill="1" applyBorder="1" applyAlignment="1">
      <alignment horizontal="right"/>
    </xf>
    <xf numFmtId="0" fontId="1" fillId="0" borderId="26" xfId="0" applyFont="1" applyFill="1" applyBorder="1" applyAlignment="1">
      <alignment wrapText="1"/>
    </xf>
    <xf numFmtId="49" fontId="1" fillId="0" borderId="26" xfId="0" applyNumberFormat="1" applyFont="1" applyFill="1" applyBorder="1" applyAlignment="1">
      <alignment horizontal="center"/>
    </xf>
    <xf numFmtId="3" fontId="7" fillId="0" borderId="0" xfId="0" applyNumberFormat="1" applyFont="1" applyFill="1" applyBorder="1" applyAlignment="1">
      <alignment horizontal="right"/>
    </xf>
    <xf numFmtId="0" fontId="6" fillId="0" borderId="0" xfId="0" applyFont="1" applyFill="1" applyBorder="1" applyAlignment="1"/>
    <xf numFmtId="0" fontId="1" fillId="0" borderId="29" xfId="0" applyFont="1" applyFill="1" applyBorder="1" applyAlignment="1">
      <alignment horizontal="center"/>
    </xf>
    <xf numFmtId="0" fontId="1" fillId="0" borderId="30" xfId="0" applyFont="1" applyFill="1" applyBorder="1" applyAlignment="1">
      <alignment horizontal="right"/>
    </xf>
    <xf numFmtId="0" fontId="1" fillId="0" borderId="4" xfId="0" applyFont="1" applyFill="1" applyBorder="1" applyAlignment="1">
      <alignment horizontal="center" vertical="center" wrapText="1"/>
    </xf>
    <xf numFmtId="3" fontId="7" fillId="0" borderId="4" xfId="0" applyNumberFormat="1" applyFont="1" applyBorder="1" applyAlignment="1">
      <alignment horizontal="center"/>
    </xf>
    <xf numFmtId="3" fontId="7" fillId="0" borderId="6" xfId="0" applyNumberFormat="1" applyFont="1" applyBorder="1" applyAlignment="1">
      <alignment horizontal="center"/>
    </xf>
    <xf numFmtId="3" fontId="7" fillId="0" borderId="11" xfId="0" applyNumberFormat="1" applyFont="1" applyBorder="1" applyAlignment="1">
      <alignment horizontal="center"/>
    </xf>
    <xf numFmtId="0" fontId="4" fillId="0" borderId="31" xfId="0" applyFont="1" applyBorder="1" applyAlignment="1">
      <alignment horizontal="center"/>
    </xf>
    <xf numFmtId="0" fontId="4" fillId="0" borderId="32" xfId="0" applyFont="1" applyBorder="1" applyAlignment="1">
      <alignment horizontal="center"/>
    </xf>
    <xf numFmtId="0" fontId="4" fillId="0" borderId="33" xfId="0" applyFont="1" applyBorder="1" applyAlignment="1">
      <alignment horizontal="center"/>
    </xf>
    <xf numFmtId="0" fontId="1" fillId="0" borderId="26" xfId="0" applyFont="1" applyFill="1" applyBorder="1" applyAlignment="1">
      <alignment horizontal="center" vertical="center" wrapText="1"/>
    </xf>
    <xf numFmtId="164" fontId="0" fillId="0" borderId="6" xfId="0" applyNumberFormat="1" applyFill="1" applyBorder="1" applyAlignment="1">
      <alignment horizontal="right"/>
    </xf>
    <xf numFmtId="0" fontId="1" fillId="0" borderId="29" xfId="0" applyFont="1" applyFill="1" applyBorder="1" applyAlignment="1">
      <alignment horizontal="center" vertical="center" wrapText="1"/>
    </xf>
    <xf numFmtId="0" fontId="0" fillId="0" borderId="35" xfId="0" applyFill="1" applyBorder="1"/>
    <xf numFmtId="3" fontId="20" fillId="0" borderId="11" xfId="0" applyNumberFormat="1" applyFont="1" applyFill="1" applyBorder="1"/>
    <xf numFmtId="0" fontId="1" fillId="3" borderId="30" xfId="0" applyFont="1" applyFill="1" applyBorder="1" applyAlignment="1">
      <alignment horizontal="right"/>
    </xf>
    <xf numFmtId="3" fontId="0" fillId="0" borderId="26" xfId="0" applyNumberFormat="1" applyFill="1" applyBorder="1" applyAlignment="1">
      <alignment horizontal="center"/>
    </xf>
    <xf numFmtId="0" fontId="0" fillId="0" borderId="16" xfId="0" applyNumberFormat="1" applyFont="1" applyBorder="1" applyAlignment="1">
      <alignment horizontal="center"/>
    </xf>
    <xf numFmtId="0" fontId="0" fillId="0" borderId="16" xfId="0" applyNumberFormat="1" applyFont="1" applyFill="1" applyBorder="1" applyAlignment="1">
      <alignment horizontal="center"/>
    </xf>
    <xf numFmtId="0" fontId="0" fillId="0" borderId="18" xfId="0" applyNumberFormat="1" applyBorder="1" applyAlignment="1">
      <alignment horizontal="center"/>
    </xf>
    <xf numFmtId="49" fontId="4" fillId="0" borderId="31" xfId="0" applyNumberFormat="1" applyFont="1" applyBorder="1" applyAlignment="1">
      <alignment horizontal="center"/>
    </xf>
    <xf numFmtId="0" fontId="4" fillId="0" borderId="31" xfId="0" applyFont="1" applyFill="1" applyBorder="1" applyAlignment="1">
      <alignment horizontal="center"/>
    </xf>
    <xf numFmtId="0" fontId="0" fillId="0" borderId="14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1" fillId="0" borderId="3" xfId="0" applyFont="1" applyFill="1" applyBorder="1" applyAlignment="1">
      <alignment horizontal="center" vertical="center" wrapText="1"/>
    </xf>
    <xf numFmtId="10" fontId="0" fillId="0" borderId="25" xfId="0" applyNumberFormat="1" applyFill="1" applyBorder="1" applyAlignment="1">
      <alignment horizontal="right"/>
    </xf>
    <xf numFmtId="10" fontId="0" fillId="0" borderId="23" xfId="0" applyNumberFormat="1" applyFill="1" applyBorder="1" applyAlignment="1">
      <alignment horizontal="right"/>
    </xf>
    <xf numFmtId="10" fontId="0" fillId="0" borderId="21" xfId="0" applyNumberFormat="1" applyFill="1" applyBorder="1" applyAlignment="1">
      <alignment horizontal="right"/>
    </xf>
    <xf numFmtId="0" fontId="0" fillId="0" borderId="4" xfId="0" applyBorder="1" applyAlignment="1">
      <alignment horizontal="center"/>
    </xf>
    <xf numFmtId="37" fontId="1" fillId="0" borderId="4" xfId="0" applyNumberFormat="1" applyFont="1" applyFill="1" applyBorder="1" applyAlignment="1">
      <alignment horizontal="center"/>
    </xf>
    <xf numFmtId="164" fontId="1" fillId="0" borderId="6" xfId="0" applyNumberFormat="1" applyFont="1" applyFill="1" applyBorder="1" applyAlignment="1">
      <alignment horizontal="right"/>
    </xf>
    <xf numFmtId="164" fontId="1" fillId="0" borderId="7" xfId="0" applyNumberFormat="1" applyFont="1" applyFill="1" applyBorder="1" applyAlignment="1">
      <alignment horizontal="right"/>
    </xf>
    <xf numFmtId="0" fontId="0" fillId="0" borderId="3" xfId="0" applyBorder="1"/>
    <xf numFmtId="0" fontId="0" fillId="0" borderId="4" xfId="0" applyFont="1" applyFill="1" applyBorder="1" applyAlignment="1"/>
    <xf numFmtId="0" fontId="0" fillId="0" borderId="6" xfId="0" applyFont="1" applyFill="1" applyBorder="1"/>
    <xf numFmtId="0" fontId="1" fillId="0" borderId="7" xfId="0" applyFont="1" applyFill="1" applyBorder="1"/>
    <xf numFmtId="0" fontId="4" fillId="0" borderId="10" xfId="0" applyFont="1" applyFill="1" applyBorder="1" applyAlignment="1">
      <alignment horizontal="center"/>
    </xf>
    <xf numFmtId="49" fontId="4" fillId="0" borderId="4" xfId="0" applyNumberFormat="1" applyFont="1" applyFill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0" fontId="4" fillId="0" borderId="4" xfId="0" applyFont="1" applyBorder="1"/>
    <xf numFmtId="0" fontId="4" fillId="0" borderId="7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left" vertical="center" wrapText="1"/>
    </xf>
    <xf numFmtId="0" fontId="0" fillId="0" borderId="6" xfId="0" applyFont="1" applyFill="1" applyBorder="1" applyAlignment="1">
      <alignment wrapText="1"/>
    </xf>
    <xf numFmtId="0" fontId="0" fillId="0" borderId="4" xfId="0" applyBorder="1" applyAlignment="1">
      <alignment wrapText="1"/>
    </xf>
    <xf numFmtId="0" fontId="1" fillId="0" borderId="7" xfId="0" applyFont="1" applyFill="1" applyBorder="1" applyAlignment="1">
      <alignment wrapText="1"/>
    </xf>
    <xf numFmtId="3" fontId="0" fillId="0" borderId="7" xfId="0" applyNumberFormat="1" applyBorder="1"/>
    <xf numFmtId="0" fontId="0" fillId="0" borderId="1" xfId="0" applyBorder="1"/>
    <xf numFmtId="0" fontId="1" fillId="0" borderId="10" xfId="0" applyFont="1" applyFill="1" applyBorder="1" applyAlignment="1">
      <alignment horizontal="center"/>
    </xf>
    <xf numFmtId="49" fontId="0" fillId="0" borderId="4" xfId="0" applyNumberFormat="1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49" fontId="1" fillId="0" borderId="4" xfId="0" applyNumberFormat="1" applyFont="1" applyBorder="1" applyAlignment="1">
      <alignment horizontal="center"/>
    </xf>
    <xf numFmtId="49" fontId="0" fillId="0" borderId="4" xfId="0" applyNumberFormat="1" applyFont="1" applyBorder="1" applyAlignment="1">
      <alignment horizontal="center"/>
    </xf>
    <xf numFmtId="3" fontId="0" fillId="0" borderId="6" xfId="0" applyNumberFormat="1" applyFill="1" applyBorder="1"/>
    <xf numFmtId="3" fontId="1" fillId="0" borderId="26" xfId="0" applyNumberFormat="1" applyFont="1" applyFill="1" applyBorder="1" applyAlignment="1">
      <alignment horizontal="center"/>
    </xf>
    <xf numFmtId="0" fontId="4" fillId="0" borderId="0" xfId="0" applyFont="1" applyBorder="1"/>
    <xf numFmtId="0" fontId="1" fillId="0" borderId="28" xfId="0" applyFont="1" applyFill="1" applyBorder="1" applyAlignment="1"/>
    <xf numFmtId="3" fontId="7" fillId="0" borderId="11" xfId="0" applyNumberFormat="1" applyFont="1" applyFill="1" applyBorder="1" applyAlignment="1">
      <alignment horizontal="center"/>
    </xf>
    <xf numFmtId="3" fontId="21" fillId="0" borderId="0" xfId="0" applyNumberFormat="1" applyFont="1" applyBorder="1"/>
    <xf numFmtId="0" fontId="1" fillId="0" borderId="0" xfId="0" applyFont="1" applyFill="1" applyBorder="1" applyAlignment="1">
      <alignment horizontal="center" vertical="center"/>
    </xf>
    <xf numFmtId="0" fontId="1" fillId="0" borderId="26" xfId="0" applyFont="1" applyBorder="1" applyAlignment="1">
      <alignment horizontal="center"/>
    </xf>
    <xf numFmtId="0" fontId="1" fillId="3" borderId="26" xfId="0" applyFont="1" applyFill="1" applyBorder="1" applyAlignment="1">
      <alignment horizontal="center" vertical="center" wrapText="1"/>
    </xf>
    <xf numFmtId="0" fontId="1" fillId="3" borderId="26" xfId="0" applyFont="1" applyFill="1" applyBorder="1" applyAlignment="1">
      <alignment horizontal="center"/>
    </xf>
    <xf numFmtId="0" fontId="1" fillId="3" borderId="26" xfId="0" applyFont="1" applyFill="1" applyBorder="1" applyAlignment="1">
      <alignment wrapText="1"/>
    </xf>
    <xf numFmtId="3" fontId="15" fillId="3" borderId="26" xfId="0" applyNumberFormat="1" applyFont="1" applyFill="1" applyBorder="1" applyAlignment="1">
      <alignment horizontal="center"/>
    </xf>
    <xf numFmtId="3" fontId="1" fillId="3" borderId="26" xfId="0" applyNumberFormat="1" applyFont="1" applyFill="1" applyBorder="1" applyAlignment="1">
      <alignment horizontal="right"/>
    </xf>
    <xf numFmtId="3" fontId="0" fillId="3" borderId="26" xfId="0" applyNumberFormat="1" applyFill="1" applyBorder="1" applyAlignment="1">
      <alignment horizontal="center"/>
    </xf>
    <xf numFmtId="3" fontId="15" fillId="0" borderId="26" xfId="0" applyNumberFormat="1" applyFont="1" applyFill="1" applyBorder="1" applyAlignment="1">
      <alignment horizontal="center"/>
    </xf>
    <xf numFmtId="0" fontId="1" fillId="3" borderId="26" xfId="0" applyFont="1" applyFill="1" applyBorder="1"/>
    <xf numFmtId="3" fontId="1" fillId="3" borderId="26" xfId="0" applyNumberFormat="1" applyFont="1" applyFill="1" applyBorder="1" applyAlignment="1">
      <alignment horizontal="center"/>
    </xf>
    <xf numFmtId="0" fontId="1" fillId="0" borderId="38" xfId="0" applyFont="1" applyFill="1" applyBorder="1" applyAlignment="1">
      <alignment horizontal="right"/>
    </xf>
    <xf numFmtId="0" fontId="0" fillId="0" borderId="6" xfId="0" applyBorder="1" applyAlignment="1">
      <alignment horizontal="center"/>
    </xf>
    <xf numFmtId="0" fontId="0" fillId="0" borderId="0" xfId="0" applyFill="1" applyAlignment="1">
      <alignment horizontal="right"/>
    </xf>
    <xf numFmtId="0" fontId="0" fillId="0" borderId="0" xfId="0" applyFill="1" applyBorder="1" applyAlignment="1">
      <alignment horizontal="right"/>
    </xf>
    <xf numFmtId="0" fontId="1" fillId="0" borderId="3" xfId="0" applyFont="1" applyBorder="1" applyAlignment="1">
      <alignment horizontal="left" wrapText="1"/>
    </xf>
    <xf numFmtId="0" fontId="0" fillId="0" borderId="9" xfId="0" applyBorder="1" applyAlignment="1">
      <alignment horizontal="right"/>
    </xf>
    <xf numFmtId="0" fontId="0" fillId="0" borderId="39" xfId="0" applyNumberFormat="1" applyBorder="1" applyAlignment="1">
      <alignment horizontal="center"/>
    </xf>
    <xf numFmtId="0" fontId="0" fillId="0" borderId="7" xfId="0" applyFont="1" applyFill="1" applyBorder="1"/>
    <xf numFmtId="0" fontId="0" fillId="0" borderId="7" xfId="0" applyFont="1" applyFill="1" applyBorder="1" applyAlignment="1">
      <alignment wrapText="1"/>
    </xf>
    <xf numFmtId="41" fontId="0" fillId="0" borderId="21" xfId="0" applyNumberFormat="1" applyFont="1" applyFill="1" applyBorder="1" applyAlignment="1">
      <alignment horizontal="right"/>
    </xf>
    <xf numFmtId="41" fontId="0" fillId="0" borderId="7" xfId="0" applyNumberFormat="1" applyFont="1" applyFill="1" applyBorder="1" applyAlignment="1">
      <alignment horizontal="right"/>
    </xf>
    <xf numFmtId="10" fontId="0" fillId="0" borderId="7" xfId="0" applyNumberFormat="1" applyBorder="1" applyAlignment="1">
      <alignment horizontal="right"/>
    </xf>
    <xf numFmtId="3" fontId="0" fillId="0" borderId="7" xfId="0" applyNumberFormat="1" applyBorder="1" applyAlignment="1">
      <alignment horizontal="center"/>
    </xf>
    <xf numFmtId="0" fontId="1" fillId="3" borderId="38" xfId="0" applyFont="1" applyFill="1" applyBorder="1" applyAlignment="1">
      <alignment horizontal="right"/>
    </xf>
    <xf numFmtId="0" fontId="1" fillId="3" borderId="28" xfId="0" applyFont="1" applyFill="1" applyBorder="1" applyAlignment="1">
      <alignment horizontal="center" vertical="center"/>
    </xf>
    <xf numFmtId="0" fontId="1" fillId="3" borderId="28" xfId="0" applyFont="1" applyFill="1" applyBorder="1" applyAlignment="1">
      <alignment horizontal="center" vertical="center" wrapText="1"/>
    </xf>
    <xf numFmtId="0" fontId="1" fillId="3" borderId="28" xfId="0" applyFont="1" applyFill="1" applyBorder="1" applyAlignment="1">
      <alignment horizontal="center"/>
    </xf>
    <xf numFmtId="0" fontId="1" fillId="3" borderId="28" xfId="0" applyFont="1" applyFill="1" applyBorder="1"/>
    <xf numFmtId="3" fontId="0" fillId="3" borderId="28" xfId="0" applyNumberFormat="1" applyFill="1" applyBorder="1" applyAlignment="1">
      <alignment horizontal="center"/>
    </xf>
    <xf numFmtId="3" fontId="1" fillId="3" borderId="28" xfId="0" applyNumberFormat="1" applyFont="1" applyFill="1" applyBorder="1" applyAlignment="1">
      <alignment horizontal="right"/>
    </xf>
    <xf numFmtId="0" fontId="1" fillId="3" borderId="34" xfId="0" applyFont="1" applyFill="1" applyBorder="1" applyAlignment="1">
      <alignment horizontal="center" vertical="center"/>
    </xf>
    <xf numFmtId="0" fontId="1" fillId="3" borderId="40" xfId="0" applyFont="1" applyFill="1" applyBorder="1" applyAlignment="1">
      <alignment horizontal="center" vertical="center"/>
    </xf>
    <xf numFmtId="0" fontId="1" fillId="0" borderId="40" xfId="0" applyFont="1" applyFill="1" applyBorder="1" applyAlignment="1">
      <alignment horizontal="center" vertical="center"/>
    </xf>
    <xf numFmtId="0" fontId="1" fillId="0" borderId="34" xfId="0" applyFont="1" applyFill="1" applyBorder="1" applyAlignment="1">
      <alignment horizontal="center" vertical="center"/>
    </xf>
    <xf numFmtId="3" fontId="1" fillId="3" borderId="36" xfId="0" applyNumberFormat="1" applyFont="1" applyFill="1" applyBorder="1" applyAlignment="1">
      <alignment horizontal="right"/>
    </xf>
    <xf numFmtId="0" fontId="1" fillId="3" borderId="26" xfId="0" applyFont="1" applyFill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6" xfId="0" applyFont="1" applyFill="1" applyBorder="1" applyAlignment="1">
      <alignment horizontal="center" vertical="center"/>
    </xf>
    <xf numFmtId="3" fontId="1" fillId="0" borderId="36" xfId="0" applyNumberFormat="1" applyFont="1" applyFill="1" applyBorder="1" applyAlignment="1">
      <alignment horizontal="right"/>
    </xf>
    <xf numFmtId="3" fontId="1" fillId="0" borderId="42" xfId="0" applyNumberFormat="1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49" fontId="1" fillId="0" borderId="0" xfId="0" applyNumberFormat="1" applyFont="1" applyFill="1" applyBorder="1" applyAlignment="1">
      <alignment horizontal="center"/>
    </xf>
    <xf numFmtId="3" fontId="0" fillId="0" borderId="0" xfId="0" applyNumberFormat="1" applyFill="1" applyBorder="1" applyAlignment="1">
      <alignment horizontal="center"/>
    </xf>
    <xf numFmtId="0" fontId="1" fillId="0" borderId="26" xfId="0" applyFont="1" applyFill="1" applyBorder="1" applyAlignment="1">
      <alignment horizontal="right"/>
    </xf>
    <xf numFmtId="0" fontId="1" fillId="3" borderId="26" xfId="0" applyFont="1" applyFill="1" applyBorder="1" applyAlignment="1">
      <alignment horizontal="left" vertical="center" wrapText="1"/>
    </xf>
    <xf numFmtId="49" fontId="1" fillId="0" borderId="40" xfId="0" applyNumberFormat="1" applyFont="1" applyFill="1" applyBorder="1" applyAlignment="1">
      <alignment horizontal="center" vertical="center"/>
    </xf>
    <xf numFmtId="3" fontId="1" fillId="0" borderId="41" xfId="0" applyNumberFormat="1" applyFont="1" applyFill="1" applyBorder="1" applyAlignment="1">
      <alignment horizontal="right" vertical="top"/>
    </xf>
    <xf numFmtId="49" fontId="1" fillId="0" borderId="34" xfId="0" applyNumberFormat="1" applyFont="1" applyFill="1" applyBorder="1" applyAlignment="1">
      <alignment horizontal="center" vertical="center"/>
    </xf>
    <xf numFmtId="3" fontId="0" fillId="0" borderId="26" xfId="0" applyNumberFormat="1" applyFont="1" applyFill="1" applyBorder="1" applyAlignment="1">
      <alignment horizontal="center"/>
    </xf>
    <xf numFmtId="0" fontId="1" fillId="0" borderId="29" xfId="0" applyFont="1" applyFill="1" applyBorder="1" applyAlignment="1"/>
    <xf numFmtId="3" fontId="1" fillId="0" borderId="29" xfId="0" applyNumberFormat="1" applyFont="1" applyFill="1" applyBorder="1" applyAlignment="1">
      <alignment horizontal="center"/>
    </xf>
    <xf numFmtId="3" fontId="0" fillId="0" borderId="29" xfId="0" applyNumberFormat="1" applyFill="1" applyBorder="1"/>
    <xf numFmtId="0" fontId="1" fillId="3" borderId="26" xfId="0" applyFont="1" applyFill="1" applyBorder="1" applyAlignment="1">
      <alignment horizontal="left" wrapText="1"/>
    </xf>
    <xf numFmtId="0" fontId="15" fillId="3" borderId="26" xfId="0" applyFont="1" applyFill="1" applyBorder="1" applyAlignment="1">
      <alignment horizontal="center"/>
    </xf>
    <xf numFmtId="0" fontId="0" fillId="3" borderId="26" xfId="0" applyFill="1" applyBorder="1" applyAlignment="1">
      <alignment horizontal="center"/>
    </xf>
    <xf numFmtId="41" fontId="1" fillId="3" borderId="26" xfId="0" applyNumberFormat="1" applyFont="1" applyFill="1" applyBorder="1" applyAlignment="1">
      <alignment horizontal="right"/>
    </xf>
    <xf numFmtId="3" fontId="0" fillId="0" borderId="49" xfId="0" applyNumberFormat="1" applyFill="1" applyBorder="1" applyAlignment="1">
      <alignment horizontal="center"/>
    </xf>
    <xf numFmtId="0" fontId="0" fillId="0" borderId="26" xfId="0" applyFont="1" applyFill="1" applyBorder="1" applyAlignment="1">
      <alignment horizontal="left" vertical="center" wrapText="1"/>
    </xf>
    <xf numFmtId="0" fontId="15" fillId="0" borderId="31" xfId="0" applyFont="1" applyBorder="1" applyAlignment="1">
      <alignment horizontal="center"/>
    </xf>
    <xf numFmtId="0" fontId="1" fillId="0" borderId="50" xfId="0" applyFont="1" applyFill="1" applyBorder="1" applyAlignment="1">
      <alignment horizontal="right"/>
    </xf>
    <xf numFmtId="0" fontId="1" fillId="3" borderId="27" xfId="0" applyFont="1" applyFill="1" applyBorder="1" applyAlignment="1">
      <alignment horizontal="right"/>
    </xf>
    <xf numFmtId="49" fontId="0" fillId="0" borderId="25" xfId="0" applyNumberFormat="1" applyFont="1" applyBorder="1" applyAlignment="1">
      <alignment horizontal="center"/>
    </xf>
    <xf numFmtId="0" fontId="15" fillId="0" borderId="16" xfId="0" applyFont="1" applyBorder="1" applyAlignment="1">
      <alignment horizontal="center"/>
    </xf>
    <xf numFmtId="0" fontId="15" fillId="0" borderId="18" xfId="0" applyFont="1" applyBorder="1" applyAlignment="1">
      <alignment horizontal="center"/>
    </xf>
    <xf numFmtId="0" fontId="15" fillId="0" borderId="39" xfId="0" applyFont="1" applyBorder="1" applyAlignment="1">
      <alignment horizontal="center"/>
    </xf>
    <xf numFmtId="0" fontId="1" fillId="0" borderId="12" xfId="0" applyFont="1" applyFill="1" applyBorder="1" applyAlignment="1">
      <alignment horizontal="center" vertical="center" wrapText="1"/>
    </xf>
    <xf numFmtId="0" fontId="1" fillId="0" borderId="31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0" fillId="0" borderId="7" xfId="0" applyBorder="1"/>
    <xf numFmtId="3" fontId="1" fillId="0" borderId="51" xfId="0" applyNumberFormat="1" applyFont="1" applyFill="1" applyBorder="1" applyAlignment="1">
      <alignment horizontal="right"/>
    </xf>
    <xf numFmtId="3" fontId="4" fillId="0" borderId="26" xfId="0" applyNumberFormat="1" applyFont="1" applyBorder="1" applyAlignment="1">
      <alignment horizontal="center"/>
    </xf>
    <xf numFmtId="0" fontId="4" fillId="0" borderId="26" xfId="0" applyNumberFormat="1" applyFont="1" applyBorder="1" applyAlignment="1">
      <alignment horizontal="right"/>
    </xf>
    <xf numFmtId="3" fontId="1" fillId="0" borderId="36" xfId="0" applyNumberFormat="1" applyFont="1" applyFill="1" applyBorder="1" applyAlignment="1">
      <alignment horizontal="right" vertical="top"/>
    </xf>
    <xf numFmtId="3" fontId="1" fillId="0" borderId="37" xfId="0" applyNumberFormat="1" applyFont="1" applyFill="1" applyBorder="1" applyAlignment="1">
      <alignment horizontal="right" vertical="top"/>
    </xf>
    <xf numFmtId="0" fontId="1" fillId="0" borderId="26" xfId="0" applyFont="1" applyFill="1" applyBorder="1" applyAlignment="1">
      <alignment horizontal="center" vertical="center"/>
    </xf>
    <xf numFmtId="0" fontId="1" fillId="0" borderId="29" xfId="0" applyFont="1" applyFill="1" applyBorder="1" applyAlignment="1">
      <alignment horizontal="center" vertical="center"/>
    </xf>
    <xf numFmtId="49" fontId="1" fillId="0" borderId="26" xfId="0" applyNumberFormat="1" applyFont="1" applyFill="1" applyBorder="1" applyAlignment="1">
      <alignment horizontal="center" vertical="center"/>
    </xf>
    <xf numFmtId="0" fontId="1" fillId="3" borderId="26" xfId="0" applyFont="1" applyFill="1" applyBorder="1" applyAlignment="1">
      <alignment horizontal="center" vertical="center"/>
    </xf>
    <xf numFmtId="3" fontId="1" fillId="3" borderId="36" xfId="0" applyNumberFormat="1" applyFont="1" applyFill="1" applyBorder="1" applyAlignment="1">
      <alignment horizontal="right" vertical="top"/>
    </xf>
    <xf numFmtId="0" fontId="1" fillId="0" borderId="40" xfId="0" applyFont="1" applyFill="1" applyBorder="1" applyAlignment="1">
      <alignment horizontal="center" vertical="center"/>
    </xf>
    <xf numFmtId="0" fontId="1" fillId="0" borderId="43" xfId="0" applyFont="1" applyFill="1" applyBorder="1" applyAlignment="1">
      <alignment horizontal="center" vertical="center"/>
    </xf>
    <xf numFmtId="0" fontId="1" fillId="0" borderId="34" xfId="0" applyFont="1" applyFill="1" applyBorder="1" applyAlignment="1">
      <alignment horizontal="center" vertical="center"/>
    </xf>
    <xf numFmtId="3" fontId="1" fillId="0" borderId="41" xfId="0" applyNumberFormat="1" applyFont="1" applyFill="1" applyBorder="1" applyAlignment="1">
      <alignment horizontal="right" vertical="top"/>
    </xf>
    <xf numFmtId="3" fontId="1" fillId="0" borderId="44" xfId="0" applyNumberFormat="1" applyFont="1" applyFill="1" applyBorder="1" applyAlignment="1">
      <alignment horizontal="right" vertical="top"/>
    </xf>
    <xf numFmtId="3" fontId="1" fillId="0" borderId="42" xfId="0" applyNumberFormat="1" applyFont="1" applyFill="1" applyBorder="1" applyAlignment="1">
      <alignment horizontal="right" vertical="top"/>
    </xf>
    <xf numFmtId="3" fontId="1" fillId="3" borderId="41" xfId="0" applyNumberFormat="1" applyFont="1" applyFill="1" applyBorder="1" applyAlignment="1">
      <alignment horizontal="right" vertical="top"/>
    </xf>
    <xf numFmtId="3" fontId="1" fillId="3" borderId="42" xfId="0" applyNumberFormat="1" applyFont="1" applyFill="1" applyBorder="1" applyAlignment="1">
      <alignment horizontal="right" vertical="top"/>
    </xf>
    <xf numFmtId="0" fontId="1" fillId="3" borderId="45" xfId="0" applyFont="1" applyFill="1" applyBorder="1" applyAlignment="1">
      <alignment horizontal="center" vertical="center"/>
    </xf>
    <xf numFmtId="0" fontId="1" fillId="3" borderId="43" xfId="0" applyFont="1" applyFill="1" applyBorder="1" applyAlignment="1">
      <alignment horizontal="center" vertical="center"/>
    </xf>
    <xf numFmtId="0" fontId="1" fillId="3" borderId="34" xfId="0" applyFont="1" applyFill="1" applyBorder="1" applyAlignment="1">
      <alignment horizontal="center" vertical="center"/>
    </xf>
    <xf numFmtId="3" fontId="1" fillId="3" borderId="46" xfId="0" applyNumberFormat="1" applyFont="1" applyFill="1" applyBorder="1" applyAlignment="1">
      <alignment horizontal="right" vertical="top"/>
    </xf>
    <xf numFmtId="3" fontId="1" fillId="3" borderId="44" xfId="0" applyNumberFormat="1" applyFont="1" applyFill="1" applyBorder="1" applyAlignment="1">
      <alignment horizontal="right" vertical="top"/>
    </xf>
    <xf numFmtId="0" fontId="5" fillId="0" borderId="3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1" fillId="3" borderId="40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textRotation="90" wrapText="1"/>
    </xf>
    <xf numFmtId="0" fontId="5" fillId="0" borderId="6" xfId="0" applyFont="1" applyBorder="1" applyAlignment="1">
      <alignment horizontal="center" textRotation="90" wrapText="1"/>
    </xf>
    <xf numFmtId="0" fontId="5" fillId="0" borderId="14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1" fillId="0" borderId="47" xfId="0" applyFont="1" applyFill="1" applyBorder="1" applyAlignment="1">
      <alignment horizontal="center" vertical="center"/>
    </xf>
    <xf numFmtId="0" fontId="1" fillId="0" borderId="48" xfId="0" applyFont="1" applyFill="1" applyBorder="1" applyAlignment="1">
      <alignment horizontal="center" vertical="center"/>
    </xf>
    <xf numFmtId="0" fontId="1" fillId="3" borderId="40" xfId="0" applyFont="1" applyFill="1" applyBorder="1" applyAlignment="1">
      <alignment horizontal="center" vertical="top"/>
    </xf>
    <xf numFmtId="0" fontId="1" fillId="3" borderId="43" xfId="0" applyFont="1" applyFill="1" applyBorder="1" applyAlignment="1">
      <alignment horizontal="center" vertical="top"/>
    </xf>
    <xf numFmtId="0" fontId="1" fillId="3" borderId="34" xfId="0" applyFont="1" applyFill="1" applyBorder="1" applyAlignment="1">
      <alignment horizontal="center" vertical="top"/>
    </xf>
    <xf numFmtId="0" fontId="5" fillId="0" borderId="1" xfId="0" applyFont="1" applyBorder="1" applyAlignment="1">
      <alignment horizontal="center" vertical="center" textRotation="88" wrapText="1"/>
    </xf>
    <xf numFmtId="0" fontId="5" fillId="0" borderId="4" xfId="0" applyFont="1" applyBorder="1" applyAlignment="1">
      <alignment horizontal="center" vertical="center" textRotation="88" wrapText="1"/>
    </xf>
    <xf numFmtId="0" fontId="5" fillId="0" borderId="17" xfId="0" applyFont="1" applyBorder="1" applyAlignment="1">
      <alignment horizontal="center" vertical="center" textRotation="88" wrapText="1"/>
    </xf>
    <xf numFmtId="0" fontId="5" fillId="0" borderId="2" xfId="0" applyFont="1" applyBorder="1" applyAlignment="1">
      <alignment horizontal="center" vertical="center" textRotation="90" wrapText="1"/>
    </xf>
    <xf numFmtId="0" fontId="5" fillId="0" borderId="5" xfId="0" applyFont="1" applyBorder="1" applyAlignment="1">
      <alignment horizontal="center" vertical="center" textRotation="90" wrapText="1"/>
    </xf>
    <xf numFmtId="0" fontId="14" fillId="0" borderId="3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Alignment="1"/>
    <xf numFmtId="0" fontId="14" fillId="0" borderId="3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12" fillId="0" borderId="20" xfId="0" applyFont="1" applyBorder="1" applyAlignment="1"/>
    <xf numFmtId="0" fontId="7" fillId="0" borderId="3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2"/>
  <sheetViews>
    <sheetView tabSelected="1" topLeftCell="A19" zoomScale="124" zoomScaleNormal="124" workbookViewId="0">
      <selection activeCell="D33" sqref="D33"/>
    </sheetView>
  </sheetViews>
  <sheetFormatPr defaultRowHeight="12.75" x14ac:dyDescent="0.2"/>
  <cols>
    <col min="1" max="1" width="4.28515625" customWidth="1"/>
    <col min="2" max="2" width="11.42578125" bestFit="1" customWidth="1"/>
    <col min="3" max="3" width="5.28515625" customWidth="1"/>
    <col min="4" max="4" width="15.140625" customWidth="1"/>
    <col min="5" max="5" width="10" bestFit="1" customWidth="1"/>
    <col min="6" max="6" width="31.5703125" customWidth="1"/>
    <col min="7" max="7" width="52.85546875" customWidth="1"/>
    <col min="8" max="8" width="13.140625" customWidth="1"/>
    <col min="9" max="9" width="11.42578125" customWidth="1"/>
    <col min="10" max="10" width="10.28515625" customWidth="1"/>
    <col min="11" max="11" width="19.85546875" customWidth="1"/>
  </cols>
  <sheetData>
    <row r="1" spans="1:12" ht="20.25" x14ac:dyDescent="0.3">
      <c r="A1" s="7" t="s">
        <v>69</v>
      </c>
      <c r="B1" s="1"/>
      <c r="C1" s="1"/>
      <c r="D1" s="5"/>
      <c r="E1" s="1"/>
      <c r="F1" s="2"/>
      <c r="G1" s="3"/>
      <c r="H1" s="4"/>
      <c r="I1" s="4"/>
    </row>
    <row r="2" spans="1:12" ht="18.75" customHeight="1" thickBot="1" x14ac:dyDescent="0.25">
      <c r="A2" s="4"/>
      <c r="B2" s="4"/>
      <c r="C2" s="4"/>
      <c r="D2" s="4"/>
      <c r="E2" s="4"/>
      <c r="F2" s="4" t="s">
        <v>175</v>
      </c>
      <c r="G2" s="4"/>
      <c r="H2" s="4"/>
      <c r="I2" s="4"/>
    </row>
    <row r="3" spans="1:12" x14ac:dyDescent="0.2">
      <c r="A3" s="322" t="s">
        <v>0</v>
      </c>
      <c r="B3" s="305" t="s">
        <v>1</v>
      </c>
      <c r="C3" s="325" t="s">
        <v>31</v>
      </c>
      <c r="D3" s="303" t="s">
        <v>29</v>
      </c>
      <c r="E3" s="305" t="s">
        <v>30</v>
      </c>
      <c r="F3" s="305" t="s">
        <v>46</v>
      </c>
      <c r="G3" s="315" t="s">
        <v>3</v>
      </c>
      <c r="H3" s="313" t="s">
        <v>32</v>
      </c>
      <c r="I3" s="311" t="s">
        <v>43</v>
      </c>
      <c r="J3" s="308" t="s">
        <v>44</v>
      </c>
    </row>
    <row r="4" spans="1:12" x14ac:dyDescent="0.2">
      <c r="A4" s="323"/>
      <c r="B4" s="306"/>
      <c r="C4" s="326"/>
      <c r="D4" s="304"/>
      <c r="E4" s="306"/>
      <c r="F4" s="306"/>
      <c r="G4" s="316"/>
      <c r="H4" s="314"/>
      <c r="I4" s="312"/>
      <c r="J4" s="309"/>
    </row>
    <row r="5" spans="1:12" x14ac:dyDescent="0.2">
      <c r="A5" s="323"/>
      <c r="B5" s="306"/>
      <c r="C5" s="326"/>
      <c r="D5" s="304"/>
      <c r="E5" s="306"/>
      <c r="F5" s="306"/>
      <c r="G5" s="316"/>
      <c r="H5" s="314"/>
      <c r="I5" s="312"/>
      <c r="J5" s="309"/>
    </row>
    <row r="6" spans="1:12" ht="32.25" customHeight="1" thickBot="1" x14ac:dyDescent="0.25">
      <c r="A6" s="324"/>
      <c r="B6" s="306"/>
      <c r="C6" s="326"/>
      <c r="D6" s="304"/>
      <c r="E6" s="306"/>
      <c r="F6" s="306"/>
      <c r="G6" s="316"/>
      <c r="H6" s="314"/>
      <c r="I6" s="312"/>
      <c r="J6" s="310"/>
      <c r="K6" s="6"/>
    </row>
    <row r="7" spans="1:12" ht="16.5" customHeight="1" x14ac:dyDescent="0.2">
      <c r="A7" s="270" t="s">
        <v>33</v>
      </c>
      <c r="B7" s="298">
        <v>70157847</v>
      </c>
      <c r="C7" s="234" t="s">
        <v>153</v>
      </c>
      <c r="D7" s="235" t="s">
        <v>194</v>
      </c>
      <c r="E7" s="236" t="s">
        <v>79</v>
      </c>
      <c r="F7" s="298" t="s">
        <v>52</v>
      </c>
      <c r="G7" s="237" t="s">
        <v>172</v>
      </c>
      <c r="H7" s="238">
        <v>70000</v>
      </c>
      <c r="I7" s="239">
        <v>39000</v>
      </c>
      <c r="J7" s="301">
        <f>I7+I8+I9</f>
        <v>78600</v>
      </c>
      <c r="K7" s="222"/>
      <c r="L7" s="6"/>
    </row>
    <row r="8" spans="1:12" ht="12.75" customHeight="1" x14ac:dyDescent="0.2">
      <c r="A8" s="164" t="s">
        <v>4</v>
      </c>
      <c r="B8" s="299"/>
      <c r="C8" s="245" t="s">
        <v>158</v>
      </c>
      <c r="D8" s="211" t="s">
        <v>195</v>
      </c>
      <c r="E8" s="212" t="s">
        <v>81</v>
      </c>
      <c r="F8" s="299"/>
      <c r="G8" s="213" t="s">
        <v>159</v>
      </c>
      <c r="H8" s="216">
        <v>30000</v>
      </c>
      <c r="I8" s="215">
        <v>20000</v>
      </c>
      <c r="J8" s="302"/>
      <c r="K8" s="222"/>
      <c r="L8" s="6"/>
    </row>
    <row r="9" spans="1:12" ht="20.25" customHeight="1" x14ac:dyDescent="0.2">
      <c r="A9" s="164" t="s">
        <v>36</v>
      </c>
      <c r="B9" s="300"/>
      <c r="C9" s="245" t="s">
        <v>165</v>
      </c>
      <c r="D9" s="211" t="s">
        <v>196</v>
      </c>
      <c r="E9" s="212" t="s">
        <v>84</v>
      </c>
      <c r="F9" s="300"/>
      <c r="G9" s="213" t="s">
        <v>85</v>
      </c>
      <c r="H9" s="216">
        <v>20000</v>
      </c>
      <c r="I9" s="215">
        <v>19600</v>
      </c>
      <c r="J9" s="297"/>
      <c r="K9" s="222"/>
      <c r="L9" s="6"/>
    </row>
    <row r="10" spans="1:12" x14ac:dyDescent="0.2">
      <c r="A10" s="220" t="s">
        <v>35</v>
      </c>
      <c r="B10" s="290">
        <v>26678675</v>
      </c>
      <c r="C10" s="247" t="s">
        <v>153</v>
      </c>
      <c r="D10" s="159"/>
      <c r="E10" s="143" t="s">
        <v>86</v>
      </c>
      <c r="F10" s="317" t="s">
        <v>53</v>
      </c>
      <c r="G10" s="146" t="s">
        <v>154</v>
      </c>
      <c r="H10" s="217">
        <v>100000</v>
      </c>
      <c r="I10" s="145">
        <v>25800</v>
      </c>
      <c r="J10" s="293">
        <f>I10+I11</f>
        <v>53000</v>
      </c>
      <c r="K10" s="222"/>
      <c r="L10" s="6"/>
    </row>
    <row r="11" spans="1:12" ht="72" customHeight="1" x14ac:dyDescent="0.2">
      <c r="A11" s="151" t="s">
        <v>5</v>
      </c>
      <c r="B11" s="292"/>
      <c r="C11" s="247" t="s">
        <v>165</v>
      </c>
      <c r="D11" s="159"/>
      <c r="E11" s="143" t="s">
        <v>90</v>
      </c>
      <c r="F11" s="318"/>
      <c r="G11" s="267" t="s">
        <v>174</v>
      </c>
      <c r="H11" s="266">
        <v>50000</v>
      </c>
      <c r="I11" s="145">
        <v>27200</v>
      </c>
      <c r="J11" s="295"/>
      <c r="K11" s="222"/>
      <c r="L11" s="6"/>
    </row>
    <row r="12" spans="1:12" x14ac:dyDescent="0.2">
      <c r="A12" s="164" t="s">
        <v>34</v>
      </c>
      <c r="B12" s="319">
        <v>15045447</v>
      </c>
      <c r="C12" s="212" t="s">
        <v>153</v>
      </c>
      <c r="D12" s="211" t="s">
        <v>187</v>
      </c>
      <c r="E12" s="212" t="s">
        <v>98</v>
      </c>
      <c r="F12" s="307" t="s">
        <v>54</v>
      </c>
      <c r="G12" s="254" t="s">
        <v>99</v>
      </c>
      <c r="H12" s="219">
        <v>210000</v>
      </c>
      <c r="I12" s="215">
        <v>39900</v>
      </c>
      <c r="J12" s="296">
        <f>I12+I13+I14</f>
        <v>117700</v>
      </c>
      <c r="K12" s="222"/>
      <c r="L12" s="6"/>
    </row>
    <row r="13" spans="1:12" ht="69" customHeight="1" x14ac:dyDescent="0.2">
      <c r="A13" s="233" t="s">
        <v>6</v>
      </c>
      <c r="B13" s="320"/>
      <c r="C13" s="212" t="s">
        <v>158</v>
      </c>
      <c r="D13" s="211" t="s">
        <v>189</v>
      </c>
      <c r="E13" s="212" t="s">
        <v>100</v>
      </c>
      <c r="F13" s="299"/>
      <c r="G13" s="254" t="s">
        <v>161</v>
      </c>
      <c r="H13" s="219">
        <v>100000</v>
      </c>
      <c r="I13" s="215">
        <v>42000</v>
      </c>
      <c r="J13" s="302"/>
      <c r="K13" s="222"/>
      <c r="L13" s="6"/>
    </row>
    <row r="14" spans="1:12" ht="27" customHeight="1" x14ac:dyDescent="0.2">
      <c r="A14" s="164" t="s">
        <v>7</v>
      </c>
      <c r="B14" s="321"/>
      <c r="C14" s="212" t="s">
        <v>165</v>
      </c>
      <c r="D14" s="211" t="s">
        <v>190</v>
      </c>
      <c r="E14" s="212" t="s">
        <v>93</v>
      </c>
      <c r="F14" s="300"/>
      <c r="G14" s="254" t="s">
        <v>166</v>
      </c>
      <c r="H14" s="219">
        <v>160000</v>
      </c>
      <c r="I14" s="215">
        <v>35800</v>
      </c>
      <c r="J14" s="297"/>
      <c r="K14" s="222"/>
      <c r="L14" s="6"/>
    </row>
    <row r="15" spans="1:12" ht="27" customHeight="1" x14ac:dyDescent="0.2">
      <c r="A15" s="151" t="s">
        <v>8</v>
      </c>
      <c r="B15" s="285">
        <v>49294288</v>
      </c>
      <c r="C15" s="143" t="s">
        <v>153</v>
      </c>
      <c r="D15" s="159" t="s">
        <v>188</v>
      </c>
      <c r="E15" s="143" t="s">
        <v>139</v>
      </c>
      <c r="F15" s="285" t="s">
        <v>57</v>
      </c>
      <c r="G15" s="146" t="s">
        <v>140</v>
      </c>
      <c r="H15" s="165">
        <v>100000</v>
      </c>
      <c r="I15" s="145">
        <v>21600</v>
      </c>
      <c r="J15" s="283">
        <f>I15+I16</f>
        <v>34800</v>
      </c>
      <c r="K15" s="222"/>
      <c r="L15" s="6"/>
    </row>
    <row r="16" spans="1:12" ht="30" customHeight="1" x14ac:dyDescent="0.2">
      <c r="A16" s="220" t="s">
        <v>9</v>
      </c>
      <c r="B16" s="285"/>
      <c r="C16" s="143" t="s">
        <v>158</v>
      </c>
      <c r="D16" s="159" t="s">
        <v>186</v>
      </c>
      <c r="E16" s="143" t="s">
        <v>136</v>
      </c>
      <c r="F16" s="285"/>
      <c r="G16" s="146" t="s">
        <v>138</v>
      </c>
      <c r="H16" s="217">
        <v>30000</v>
      </c>
      <c r="I16" s="145">
        <v>13200</v>
      </c>
      <c r="J16" s="283"/>
      <c r="K16" s="222"/>
      <c r="L16" s="51"/>
    </row>
    <row r="17" spans="1:12" x14ac:dyDescent="0.2">
      <c r="A17" s="164" t="s">
        <v>10</v>
      </c>
      <c r="B17" s="241">
        <v>49295110</v>
      </c>
      <c r="C17" s="212" t="s">
        <v>153</v>
      </c>
      <c r="D17" s="211" t="s">
        <v>193</v>
      </c>
      <c r="E17" s="212" t="s">
        <v>134</v>
      </c>
      <c r="F17" s="241" t="s">
        <v>58</v>
      </c>
      <c r="G17" s="213" t="s">
        <v>135</v>
      </c>
      <c r="H17" s="214">
        <v>65000</v>
      </c>
      <c r="I17" s="215">
        <v>26100</v>
      </c>
      <c r="J17" s="296">
        <f>I17+I18</f>
        <v>36900</v>
      </c>
      <c r="K17" s="222"/>
      <c r="L17" s="6"/>
    </row>
    <row r="18" spans="1:12" x14ac:dyDescent="0.2">
      <c r="A18" s="164" t="s">
        <v>11</v>
      </c>
      <c r="B18" s="240"/>
      <c r="C18" s="212" t="s">
        <v>165</v>
      </c>
      <c r="D18" s="211" t="s">
        <v>192</v>
      </c>
      <c r="E18" s="212" t="s">
        <v>131</v>
      </c>
      <c r="F18" s="240"/>
      <c r="G18" s="213" t="s">
        <v>133</v>
      </c>
      <c r="H18" s="216">
        <v>12000</v>
      </c>
      <c r="I18" s="215">
        <v>10800</v>
      </c>
      <c r="J18" s="297"/>
      <c r="K18" s="222"/>
      <c r="L18" s="6"/>
    </row>
    <row r="19" spans="1:12" x14ac:dyDescent="0.2">
      <c r="A19" s="220" t="s">
        <v>12</v>
      </c>
      <c r="B19" s="255" t="s">
        <v>60</v>
      </c>
      <c r="C19" s="143" t="s">
        <v>153</v>
      </c>
      <c r="D19" s="159"/>
      <c r="E19" s="143" t="s">
        <v>77</v>
      </c>
      <c r="F19" s="242" t="s">
        <v>56</v>
      </c>
      <c r="G19" s="146" t="s">
        <v>78</v>
      </c>
      <c r="H19" s="165">
        <v>95980</v>
      </c>
      <c r="I19" s="145">
        <v>39000</v>
      </c>
      <c r="J19" s="256">
        <f>I19+I20</f>
        <v>49300</v>
      </c>
      <c r="K19" s="222"/>
      <c r="L19" s="6"/>
    </row>
    <row r="20" spans="1:12" ht="14.25" customHeight="1" x14ac:dyDescent="0.2">
      <c r="A20" s="151" t="s">
        <v>13</v>
      </c>
      <c r="B20" s="257"/>
      <c r="C20" s="143" t="s">
        <v>165</v>
      </c>
      <c r="D20" s="159"/>
      <c r="E20" s="143" t="s">
        <v>73</v>
      </c>
      <c r="F20" s="243"/>
      <c r="G20" s="146" t="s">
        <v>173</v>
      </c>
      <c r="H20" s="165">
        <v>11300</v>
      </c>
      <c r="I20" s="145">
        <v>10300</v>
      </c>
      <c r="J20" s="249"/>
      <c r="K20" s="222"/>
      <c r="L20" s="6"/>
    </row>
    <row r="21" spans="1:12" ht="14.25" customHeight="1" x14ac:dyDescent="0.2">
      <c r="A21" s="164" t="s">
        <v>14</v>
      </c>
      <c r="B21" s="218">
        <v>27033422</v>
      </c>
      <c r="C21" s="212" t="s">
        <v>153</v>
      </c>
      <c r="D21" s="218"/>
      <c r="E21" s="218" t="s">
        <v>96</v>
      </c>
      <c r="F21" s="212" t="s">
        <v>55</v>
      </c>
      <c r="G21" s="213" t="s">
        <v>155</v>
      </c>
      <c r="H21" s="216">
        <v>10000</v>
      </c>
      <c r="I21" s="215">
        <v>5500</v>
      </c>
      <c r="J21" s="244">
        <f>I21</f>
        <v>5500</v>
      </c>
      <c r="K21" s="222"/>
      <c r="L21" s="6"/>
    </row>
    <row r="22" spans="1:12" ht="13.5" customHeight="1" x14ac:dyDescent="0.2">
      <c r="A22" s="220" t="s">
        <v>15</v>
      </c>
      <c r="B22" s="287" t="s">
        <v>61</v>
      </c>
      <c r="C22" s="143" t="s">
        <v>153</v>
      </c>
      <c r="D22" s="143" t="s">
        <v>185</v>
      </c>
      <c r="E22" s="144" t="s">
        <v>151</v>
      </c>
      <c r="F22" s="285" t="s">
        <v>59</v>
      </c>
      <c r="G22" s="146" t="s">
        <v>152</v>
      </c>
      <c r="H22" s="165">
        <v>53600</v>
      </c>
      <c r="I22" s="145">
        <v>6500</v>
      </c>
      <c r="J22" s="283">
        <f>I23+I24+I22</f>
        <v>78400</v>
      </c>
      <c r="K22" s="222"/>
      <c r="L22" s="6"/>
    </row>
    <row r="23" spans="1:12" ht="18.75" customHeight="1" x14ac:dyDescent="0.2">
      <c r="A23" s="151" t="s">
        <v>16</v>
      </c>
      <c r="B23" s="287"/>
      <c r="C23" s="143" t="s">
        <v>158</v>
      </c>
      <c r="D23" s="143" t="s">
        <v>184</v>
      </c>
      <c r="E23" s="144" t="s">
        <v>123</v>
      </c>
      <c r="F23" s="285"/>
      <c r="G23" s="146" t="s">
        <v>124</v>
      </c>
      <c r="H23" s="165">
        <v>55000</v>
      </c>
      <c r="I23" s="145">
        <v>49500</v>
      </c>
      <c r="J23" s="283"/>
      <c r="K23" s="222"/>
      <c r="L23" s="6"/>
    </row>
    <row r="24" spans="1:12" x14ac:dyDescent="0.2">
      <c r="A24" s="151" t="s">
        <v>17</v>
      </c>
      <c r="B24" s="287"/>
      <c r="C24" s="147" t="s">
        <v>165</v>
      </c>
      <c r="D24" s="159" t="s">
        <v>183</v>
      </c>
      <c r="E24" s="147" t="s">
        <v>111</v>
      </c>
      <c r="F24" s="285"/>
      <c r="G24" s="146" t="s">
        <v>112</v>
      </c>
      <c r="H24" s="258">
        <v>25000</v>
      </c>
      <c r="I24" s="145">
        <v>22400</v>
      </c>
      <c r="J24" s="283"/>
      <c r="K24" s="222"/>
      <c r="L24" s="6"/>
    </row>
    <row r="25" spans="1:12" ht="17.25" customHeight="1" x14ac:dyDescent="0.2">
      <c r="A25" s="233" t="s">
        <v>18</v>
      </c>
      <c r="B25" s="288">
        <v>46294628</v>
      </c>
      <c r="C25" s="212" t="s">
        <v>153</v>
      </c>
      <c r="D25" s="211" t="s">
        <v>181</v>
      </c>
      <c r="E25" s="212" t="s">
        <v>109</v>
      </c>
      <c r="F25" s="288" t="s">
        <v>63</v>
      </c>
      <c r="G25" s="218" t="s">
        <v>110</v>
      </c>
      <c r="H25" s="216">
        <v>70000</v>
      </c>
      <c r="I25" s="215">
        <v>36700</v>
      </c>
      <c r="J25" s="289">
        <f>I25+I26</f>
        <v>67400</v>
      </c>
      <c r="K25" s="132"/>
      <c r="L25" s="6"/>
    </row>
    <row r="26" spans="1:12" ht="17.25" customHeight="1" x14ac:dyDescent="0.2">
      <c r="A26" s="164" t="s">
        <v>19</v>
      </c>
      <c r="B26" s="288"/>
      <c r="C26" s="212" t="s">
        <v>158</v>
      </c>
      <c r="D26" s="211" t="s">
        <v>182</v>
      </c>
      <c r="E26" s="212" t="s">
        <v>106</v>
      </c>
      <c r="F26" s="288"/>
      <c r="G26" s="218" t="s">
        <v>162</v>
      </c>
      <c r="H26" s="216">
        <v>60000</v>
      </c>
      <c r="I26" s="215">
        <v>30700</v>
      </c>
      <c r="J26" s="289"/>
      <c r="K26" s="222"/>
      <c r="L26" s="6"/>
    </row>
    <row r="27" spans="1:12" ht="12" customHeight="1" x14ac:dyDescent="0.2">
      <c r="A27" s="151" t="s">
        <v>20</v>
      </c>
      <c r="B27" s="290">
        <v>26645831</v>
      </c>
      <c r="C27" s="143" t="s">
        <v>153</v>
      </c>
      <c r="D27" s="159"/>
      <c r="E27" s="143" t="s">
        <v>141</v>
      </c>
      <c r="F27" s="290" t="s">
        <v>62</v>
      </c>
      <c r="G27" s="144" t="s">
        <v>143</v>
      </c>
      <c r="H27" s="165">
        <v>10000</v>
      </c>
      <c r="I27" s="145">
        <v>6500</v>
      </c>
      <c r="J27" s="293">
        <f>I27+I28+I29</f>
        <v>30500</v>
      </c>
      <c r="K27" s="223"/>
    </row>
    <row r="28" spans="1:12" x14ac:dyDescent="0.2">
      <c r="A28" s="220" t="s">
        <v>47</v>
      </c>
      <c r="B28" s="291"/>
      <c r="C28" s="143" t="s">
        <v>158</v>
      </c>
      <c r="D28" s="159"/>
      <c r="E28" s="143" t="s">
        <v>144</v>
      </c>
      <c r="F28" s="291"/>
      <c r="G28" s="144" t="s">
        <v>163</v>
      </c>
      <c r="H28" s="165">
        <v>10000</v>
      </c>
      <c r="I28" s="145">
        <v>10000</v>
      </c>
      <c r="J28" s="294"/>
      <c r="K28" s="223"/>
      <c r="L28" s="6"/>
    </row>
    <row r="29" spans="1:12" x14ac:dyDescent="0.2">
      <c r="A29" s="151" t="s">
        <v>21</v>
      </c>
      <c r="B29" s="292"/>
      <c r="C29" s="143" t="s">
        <v>165</v>
      </c>
      <c r="D29" s="159"/>
      <c r="E29" s="143" t="s">
        <v>145</v>
      </c>
      <c r="F29" s="292"/>
      <c r="G29" s="144" t="s">
        <v>168</v>
      </c>
      <c r="H29" s="165">
        <v>15000</v>
      </c>
      <c r="I29" s="145">
        <v>14000</v>
      </c>
      <c r="J29" s="295"/>
      <c r="K29" s="222"/>
      <c r="L29" s="6"/>
    </row>
    <row r="30" spans="1:12" ht="38.25" x14ac:dyDescent="0.2">
      <c r="A30" s="164" t="s">
        <v>22</v>
      </c>
      <c r="B30" s="245">
        <v>3622444</v>
      </c>
      <c r="C30" s="212" t="s">
        <v>165</v>
      </c>
      <c r="D30" s="211" t="s">
        <v>180</v>
      </c>
      <c r="E30" s="212" t="s">
        <v>102</v>
      </c>
      <c r="F30" s="212" t="s">
        <v>64</v>
      </c>
      <c r="G30" s="262" t="s">
        <v>167</v>
      </c>
      <c r="H30" s="216">
        <v>30000</v>
      </c>
      <c r="I30" s="215">
        <v>29800</v>
      </c>
      <c r="J30" s="244">
        <f>I30</f>
        <v>29800</v>
      </c>
      <c r="K30" s="223"/>
      <c r="L30" s="6"/>
    </row>
    <row r="31" spans="1:12" x14ac:dyDescent="0.2">
      <c r="A31" s="220" t="s">
        <v>23</v>
      </c>
      <c r="B31" s="247">
        <v>15045269</v>
      </c>
      <c r="C31" s="143" t="s">
        <v>165</v>
      </c>
      <c r="D31" s="159"/>
      <c r="E31" s="143" t="s">
        <v>126</v>
      </c>
      <c r="F31" s="143" t="s">
        <v>65</v>
      </c>
      <c r="G31" s="144" t="s">
        <v>127</v>
      </c>
      <c r="H31" s="165">
        <v>4500</v>
      </c>
      <c r="I31" s="145">
        <v>4200</v>
      </c>
      <c r="J31" s="248">
        <f>I31</f>
        <v>4200</v>
      </c>
      <c r="K31" s="222"/>
      <c r="L31" s="6"/>
    </row>
    <row r="32" spans="1:12" x14ac:dyDescent="0.2">
      <c r="A32" s="164" t="s">
        <v>24</v>
      </c>
      <c r="B32" s="263">
        <v>72081031</v>
      </c>
      <c r="C32" s="211" t="s">
        <v>153</v>
      </c>
      <c r="D32" s="264" t="s">
        <v>197</v>
      </c>
      <c r="E32" s="212" t="s">
        <v>120</v>
      </c>
      <c r="F32" s="212" t="s">
        <v>66</v>
      </c>
      <c r="G32" s="213" t="s">
        <v>157</v>
      </c>
      <c r="H32" s="265">
        <v>36000</v>
      </c>
      <c r="I32" s="215">
        <v>5500</v>
      </c>
      <c r="J32" s="244">
        <f>I32</f>
        <v>5500</v>
      </c>
      <c r="K32" s="222"/>
      <c r="L32" s="6"/>
    </row>
    <row r="33" spans="1:12" ht="21.75" customHeight="1" x14ac:dyDescent="0.2">
      <c r="A33" s="151" t="s">
        <v>25</v>
      </c>
      <c r="B33" s="285">
        <v>49294865</v>
      </c>
      <c r="C33" s="143" t="s">
        <v>153</v>
      </c>
      <c r="D33" s="159"/>
      <c r="E33" s="143" t="s">
        <v>113</v>
      </c>
      <c r="F33" s="285" t="s">
        <v>67</v>
      </c>
      <c r="G33" s="146" t="s">
        <v>156</v>
      </c>
      <c r="H33" s="204">
        <v>45000</v>
      </c>
      <c r="I33" s="145">
        <v>22900</v>
      </c>
      <c r="J33" s="283">
        <f>I33+I34</f>
        <v>28800</v>
      </c>
      <c r="K33" s="222"/>
      <c r="L33" s="6"/>
    </row>
    <row r="34" spans="1:12" ht="13.5" thickBot="1" x14ac:dyDescent="0.25">
      <c r="A34" s="269" t="s">
        <v>26</v>
      </c>
      <c r="B34" s="286"/>
      <c r="C34" s="150" t="s">
        <v>165</v>
      </c>
      <c r="D34" s="161"/>
      <c r="E34" s="150" t="s">
        <v>117</v>
      </c>
      <c r="F34" s="286"/>
      <c r="G34" s="259" t="s">
        <v>119</v>
      </c>
      <c r="H34" s="260">
        <v>6000</v>
      </c>
      <c r="I34" s="261">
        <v>5900</v>
      </c>
      <c r="J34" s="284"/>
      <c r="K34" s="222"/>
      <c r="L34" s="6"/>
    </row>
    <row r="35" spans="1:12" ht="14.25" customHeight="1" thickBot="1" x14ac:dyDescent="0.25">
      <c r="A35" s="33"/>
      <c r="B35" s="6"/>
      <c r="C35" s="6"/>
      <c r="D35" s="6"/>
      <c r="E35" s="6"/>
      <c r="F35" s="6"/>
      <c r="G35" s="6"/>
      <c r="H35" s="6"/>
      <c r="I35" s="6"/>
      <c r="J35" s="162"/>
      <c r="K35" s="222"/>
      <c r="L35" s="6"/>
    </row>
    <row r="36" spans="1:12" ht="21" customHeight="1" thickBot="1" x14ac:dyDescent="0.3">
      <c r="A36" s="33"/>
      <c r="B36" s="75"/>
      <c r="C36" s="75"/>
      <c r="D36" s="75"/>
      <c r="E36" s="75"/>
      <c r="F36" s="75"/>
      <c r="G36" s="120" t="s">
        <v>50</v>
      </c>
      <c r="H36" s="121">
        <f>SUM(H7:H34)</f>
        <v>1484380</v>
      </c>
      <c r="I36" s="122">
        <f>SUM(I7:I34)</f>
        <v>620400</v>
      </c>
      <c r="J36" s="163">
        <f>SUM(J7:J34)</f>
        <v>620400</v>
      </c>
      <c r="K36" s="222"/>
      <c r="L36" s="6"/>
    </row>
    <row r="37" spans="1:12" x14ac:dyDescent="0.2">
      <c r="A37" s="33"/>
      <c r="B37" s="126" t="s">
        <v>48</v>
      </c>
      <c r="C37" s="4"/>
      <c r="D37" s="4"/>
      <c r="E37" s="4"/>
      <c r="F37" s="4"/>
      <c r="G37" s="4"/>
      <c r="H37" s="4"/>
      <c r="I37" s="4"/>
      <c r="J37" s="116"/>
      <c r="K37" s="222"/>
      <c r="L37" s="6"/>
    </row>
    <row r="38" spans="1:12" ht="13.5" thickBot="1" x14ac:dyDescent="0.25">
      <c r="A38" s="33"/>
      <c r="B38" s="126"/>
      <c r="C38" s="4"/>
      <c r="D38" s="4"/>
      <c r="E38" s="4"/>
      <c r="F38" s="4"/>
      <c r="G38" s="205"/>
      <c r="H38" s="205"/>
      <c r="I38" s="205"/>
      <c r="J38" s="281" t="s">
        <v>176</v>
      </c>
      <c r="K38" s="222"/>
      <c r="L38" s="6"/>
    </row>
    <row r="39" spans="1:12" x14ac:dyDescent="0.2">
      <c r="A39" s="253" t="s">
        <v>27</v>
      </c>
      <c r="B39" s="268">
        <v>26678675</v>
      </c>
      <c r="C39" s="247" t="s">
        <v>158</v>
      </c>
      <c r="D39" s="159"/>
      <c r="E39" s="143" t="s">
        <v>91</v>
      </c>
      <c r="F39" s="206" t="s">
        <v>87</v>
      </c>
      <c r="G39" s="146" t="s">
        <v>160</v>
      </c>
      <c r="H39" s="165">
        <v>150000</v>
      </c>
      <c r="I39" s="280">
        <v>93100</v>
      </c>
      <c r="J39" s="282" t="s">
        <v>177</v>
      </c>
      <c r="K39" s="6"/>
      <c r="L39" s="6"/>
    </row>
    <row r="40" spans="1:12" x14ac:dyDescent="0.2">
      <c r="A40" s="151" t="s">
        <v>28</v>
      </c>
      <c r="B40" s="210">
        <v>49295110</v>
      </c>
      <c r="C40" s="143" t="s">
        <v>158</v>
      </c>
      <c r="D40" s="159" t="s">
        <v>191</v>
      </c>
      <c r="E40" s="143" t="s">
        <v>128</v>
      </c>
      <c r="F40" s="144" t="s">
        <v>58</v>
      </c>
      <c r="G40" s="146" t="s">
        <v>164</v>
      </c>
      <c r="H40" s="165">
        <v>58000</v>
      </c>
      <c r="I40" s="280">
        <v>54000</v>
      </c>
      <c r="J40" s="282" t="s">
        <v>178</v>
      </c>
      <c r="K40" s="6"/>
      <c r="L40" s="6"/>
    </row>
    <row r="41" spans="1:12" x14ac:dyDescent="0.2">
      <c r="A41" s="220" t="s">
        <v>169</v>
      </c>
      <c r="B41" s="210">
        <v>45598363</v>
      </c>
      <c r="C41" s="147" t="s">
        <v>158</v>
      </c>
      <c r="D41" s="159"/>
      <c r="E41" s="143" t="s">
        <v>75</v>
      </c>
      <c r="F41" s="144" t="s">
        <v>56</v>
      </c>
      <c r="G41" s="146" t="s">
        <v>76</v>
      </c>
      <c r="H41" s="165">
        <v>165000</v>
      </c>
      <c r="I41" s="280">
        <v>87500</v>
      </c>
      <c r="J41" s="282" t="s">
        <v>179</v>
      </c>
      <c r="K41" s="6"/>
      <c r="L41" s="6"/>
    </row>
    <row r="42" spans="1:12" ht="13.5" thickBot="1" x14ac:dyDescent="0.25">
      <c r="A42" s="50"/>
      <c r="B42" s="11"/>
      <c r="C42" s="66"/>
      <c r="D42" s="123"/>
      <c r="E42" s="66"/>
      <c r="F42" s="76"/>
      <c r="G42" s="124"/>
      <c r="H42" s="77"/>
      <c r="I42" s="77"/>
      <c r="K42" s="6"/>
      <c r="L42" s="6"/>
    </row>
    <row r="43" spans="1:12" ht="15.75" thickBot="1" x14ac:dyDescent="0.3">
      <c r="A43" s="50"/>
      <c r="B43" s="11"/>
      <c r="C43" s="66"/>
      <c r="D43" s="123"/>
      <c r="E43" s="66"/>
      <c r="F43" s="76"/>
      <c r="G43" s="129" t="s">
        <v>51</v>
      </c>
      <c r="H43" s="207">
        <f>SUM(H39:H41)</f>
        <v>373000</v>
      </c>
      <c r="I43" s="122">
        <f>SUM(I39:I41)</f>
        <v>234600</v>
      </c>
      <c r="J43" s="125"/>
      <c r="K43" s="6"/>
      <c r="L43" s="6"/>
    </row>
    <row r="44" spans="1:12" ht="18" customHeight="1" thickBot="1" x14ac:dyDescent="0.25">
      <c r="A44" s="50"/>
      <c r="K44" s="6"/>
      <c r="L44" s="6"/>
    </row>
    <row r="45" spans="1:12" ht="18" customHeight="1" thickBot="1" x14ac:dyDescent="0.3">
      <c r="A45" s="50"/>
      <c r="B45" s="126"/>
      <c r="G45" s="127" t="s">
        <v>49</v>
      </c>
      <c r="H45" s="130">
        <f>H36+H43</f>
        <v>1857380</v>
      </c>
      <c r="I45" s="130">
        <f>J36+I43</f>
        <v>855000</v>
      </c>
      <c r="K45" s="6"/>
      <c r="L45" s="6"/>
    </row>
    <row r="46" spans="1:12" ht="15.75" x14ac:dyDescent="0.25">
      <c r="A46" s="50"/>
      <c r="B46" s="126" t="s">
        <v>68</v>
      </c>
      <c r="G46" s="127"/>
      <c r="H46" s="208"/>
      <c r="I46" s="208"/>
      <c r="K46" s="6"/>
      <c r="L46" s="6"/>
    </row>
    <row r="47" spans="1:12" x14ac:dyDescent="0.2">
      <c r="A47" s="50"/>
      <c r="J47" s="11"/>
      <c r="K47" s="6"/>
      <c r="L47" s="6"/>
    </row>
    <row r="48" spans="1:12" x14ac:dyDescent="0.2">
      <c r="A48" s="253" t="s">
        <v>170</v>
      </c>
      <c r="B48" s="247">
        <v>9287094</v>
      </c>
      <c r="C48" s="247" t="s">
        <v>165</v>
      </c>
      <c r="D48" s="159"/>
      <c r="E48" s="143" t="s">
        <v>147</v>
      </c>
      <c r="F48" s="246" t="s">
        <v>148</v>
      </c>
      <c r="G48" s="146" t="s">
        <v>149</v>
      </c>
      <c r="H48" s="165">
        <v>5000</v>
      </c>
      <c r="I48" s="145">
        <v>0</v>
      </c>
      <c r="J48" s="132"/>
      <c r="K48" s="6"/>
    </row>
    <row r="49" spans="1:14" x14ac:dyDescent="0.2">
      <c r="A49" s="50"/>
      <c r="B49" s="209"/>
      <c r="C49" s="250"/>
      <c r="D49" s="11"/>
      <c r="E49" s="251"/>
      <c r="F49" s="11"/>
      <c r="G49" s="124"/>
      <c r="H49" s="252"/>
      <c r="I49" s="132"/>
      <c r="J49" s="117"/>
      <c r="K49" s="51"/>
      <c r="L49" s="11"/>
      <c r="M49" s="11"/>
      <c r="N49" s="11"/>
    </row>
    <row r="50" spans="1:14" x14ac:dyDescent="0.2">
      <c r="A50" s="50"/>
      <c r="B50" s="209"/>
      <c r="J50" s="118"/>
      <c r="K50" s="51"/>
    </row>
    <row r="51" spans="1:14" x14ac:dyDescent="0.2">
      <c r="A51" s="50"/>
      <c r="B51" s="209"/>
      <c r="C51" s="4"/>
      <c r="D51" s="4"/>
      <c r="E51" s="4"/>
      <c r="F51" s="4"/>
      <c r="G51" s="149"/>
      <c r="H51" s="148"/>
      <c r="I51" s="148"/>
      <c r="J51" s="119"/>
      <c r="K51" s="6"/>
    </row>
    <row r="52" spans="1:14" x14ac:dyDescent="0.2">
      <c r="A52" s="50" t="s">
        <v>170</v>
      </c>
      <c r="B52" s="1" t="s">
        <v>171</v>
      </c>
      <c r="G52" s="51"/>
      <c r="H52" s="51"/>
      <c r="I52" s="51"/>
      <c r="J52" s="11"/>
      <c r="K52" s="6"/>
    </row>
    <row r="53" spans="1:14" x14ac:dyDescent="0.2">
      <c r="A53" s="50"/>
      <c r="B53" s="1"/>
      <c r="K53" s="6"/>
    </row>
    <row r="54" spans="1:14" x14ac:dyDescent="0.2">
      <c r="A54" s="50"/>
      <c r="B54" s="1"/>
      <c r="K54" s="6"/>
    </row>
    <row r="55" spans="1:14" x14ac:dyDescent="0.2">
      <c r="A55" s="50"/>
      <c r="B55" s="1"/>
      <c r="K55" s="6"/>
    </row>
    <row r="56" spans="1:14" ht="15.75" customHeight="1" x14ac:dyDescent="0.2">
      <c r="A56" s="128"/>
      <c r="B56" s="6"/>
      <c r="K56" s="6"/>
    </row>
    <row r="57" spans="1:14" x14ac:dyDescent="0.2">
      <c r="A57" s="128"/>
      <c r="B57" s="6"/>
      <c r="K57" s="6"/>
    </row>
    <row r="58" spans="1:14" x14ac:dyDescent="0.2">
      <c r="A58" s="128"/>
      <c r="B58" s="6"/>
      <c r="K58" s="6"/>
    </row>
    <row r="59" spans="1:14" x14ac:dyDescent="0.2">
      <c r="K59" s="6"/>
    </row>
    <row r="60" spans="1:14" x14ac:dyDescent="0.2">
      <c r="K60" s="6"/>
    </row>
    <row r="61" spans="1:14" ht="14.25" customHeight="1" x14ac:dyDescent="0.2">
      <c r="K61" s="6"/>
    </row>
    <row r="62" spans="1:14" x14ac:dyDescent="0.2">
      <c r="K62" s="6"/>
    </row>
    <row r="63" spans="1:14" x14ac:dyDescent="0.2">
      <c r="K63" s="6"/>
    </row>
    <row r="64" spans="1:14" x14ac:dyDescent="0.2">
      <c r="K64" s="6"/>
    </row>
    <row r="65" spans="11:11" x14ac:dyDescent="0.2">
      <c r="K65" s="6"/>
    </row>
    <row r="66" spans="11:11" x14ac:dyDescent="0.2">
      <c r="K66" s="6"/>
    </row>
    <row r="67" spans="11:11" x14ac:dyDescent="0.2">
      <c r="K67" s="6"/>
    </row>
    <row r="68" spans="11:11" x14ac:dyDescent="0.2">
      <c r="K68" s="6"/>
    </row>
    <row r="69" spans="11:11" x14ac:dyDescent="0.2">
      <c r="K69" s="6"/>
    </row>
    <row r="70" spans="11:11" x14ac:dyDescent="0.2">
      <c r="K70" s="6"/>
    </row>
    <row r="71" spans="11:11" x14ac:dyDescent="0.2">
      <c r="K71" s="6"/>
    </row>
    <row r="72" spans="11:11" x14ac:dyDescent="0.2">
      <c r="K72" s="6"/>
    </row>
  </sheetData>
  <mergeCells count="35">
    <mergeCell ref="B7:B9"/>
    <mergeCell ref="B12:B14"/>
    <mergeCell ref="A3:A6"/>
    <mergeCell ref="B3:B6"/>
    <mergeCell ref="C3:C6"/>
    <mergeCell ref="B10:B11"/>
    <mergeCell ref="F7:F9"/>
    <mergeCell ref="J7:J9"/>
    <mergeCell ref="D3:D6"/>
    <mergeCell ref="E3:E6"/>
    <mergeCell ref="F12:F14"/>
    <mergeCell ref="J3:J6"/>
    <mergeCell ref="I3:I6"/>
    <mergeCell ref="H3:H6"/>
    <mergeCell ref="F3:F6"/>
    <mergeCell ref="G3:G6"/>
    <mergeCell ref="J12:J14"/>
    <mergeCell ref="F10:F11"/>
    <mergeCell ref="J10:J11"/>
    <mergeCell ref="J33:J34"/>
    <mergeCell ref="F33:F34"/>
    <mergeCell ref="B33:B34"/>
    <mergeCell ref="F22:F24"/>
    <mergeCell ref="B15:B16"/>
    <mergeCell ref="B22:B24"/>
    <mergeCell ref="J22:J24"/>
    <mergeCell ref="F25:F26"/>
    <mergeCell ref="B25:B26"/>
    <mergeCell ref="J25:J26"/>
    <mergeCell ref="J15:J16"/>
    <mergeCell ref="F15:F16"/>
    <mergeCell ref="B27:B29"/>
    <mergeCell ref="F27:F29"/>
    <mergeCell ref="J27:J29"/>
    <mergeCell ref="J17:J18"/>
  </mergeCells>
  <pageMargins left="3.937007874015748E-2" right="0.19685039370078741" top="0.55118110236220474" bottom="0.78740157480314965" header="0.31496062992125984" footer="0.31496062992125984"/>
  <pageSetup paperSize="9" scale="6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5"/>
  <sheetViews>
    <sheetView workbookViewId="0">
      <selection activeCell="N12" sqref="N12"/>
    </sheetView>
  </sheetViews>
  <sheetFormatPr defaultRowHeight="14.25" x14ac:dyDescent="0.2"/>
  <cols>
    <col min="1" max="1" width="3.140625" customWidth="1"/>
    <col min="2" max="2" width="9.85546875" customWidth="1"/>
    <col min="3" max="3" width="14.5703125" customWidth="1"/>
    <col min="4" max="4" width="13.5703125" customWidth="1"/>
    <col min="5" max="5" width="25.42578125" customWidth="1"/>
    <col min="6" max="6" width="48" customWidth="1"/>
    <col min="7" max="7" width="13.7109375" style="39" customWidth="1"/>
    <col min="8" max="8" width="12.140625" customWidth="1"/>
    <col min="9" max="9" width="11.28515625" customWidth="1"/>
    <col min="10" max="10" width="7" hidden="1" customWidth="1"/>
    <col min="11" max="11" width="12.85546875" customWidth="1"/>
    <col min="12" max="12" width="11.42578125" customWidth="1"/>
  </cols>
  <sheetData>
    <row r="1" spans="1:12" ht="12.75" x14ac:dyDescent="0.2">
      <c r="A1" s="330" t="s">
        <v>72</v>
      </c>
      <c r="B1" s="330"/>
      <c r="C1" s="330"/>
      <c r="D1" s="330"/>
      <c r="E1" s="331"/>
      <c r="F1" s="331"/>
      <c r="G1" s="331"/>
      <c r="H1" s="331"/>
      <c r="I1" s="331"/>
      <c r="J1" s="331"/>
    </row>
    <row r="2" spans="1:12" ht="13.5" thickBot="1" x14ac:dyDescent="0.25">
      <c r="A2" s="331"/>
      <c r="B2" s="331"/>
      <c r="C2" s="331"/>
      <c r="D2" s="331"/>
      <c r="E2" s="331"/>
      <c r="F2" s="331"/>
      <c r="G2" s="331"/>
      <c r="H2" s="331"/>
      <c r="I2" s="331"/>
      <c r="J2" s="331"/>
    </row>
    <row r="3" spans="1:12" ht="12.75" customHeight="1" x14ac:dyDescent="0.2">
      <c r="A3" s="9"/>
      <c r="B3" s="332" t="s">
        <v>1</v>
      </c>
      <c r="C3" s="327" t="s">
        <v>29</v>
      </c>
      <c r="D3" s="332" t="s">
        <v>30</v>
      </c>
      <c r="E3" s="332" t="s">
        <v>2</v>
      </c>
      <c r="F3" s="335" t="s">
        <v>3</v>
      </c>
      <c r="G3" s="327" t="s">
        <v>37</v>
      </c>
      <c r="H3" s="327" t="s">
        <v>38</v>
      </c>
      <c r="I3" s="327" t="s">
        <v>39</v>
      </c>
      <c r="J3" s="10"/>
      <c r="K3" s="327" t="s">
        <v>45</v>
      </c>
      <c r="L3" s="11"/>
    </row>
    <row r="4" spans="1:12" ht="24" customHeight="1" x14ac:dyDescent="0.2">
      <c r="A4" s="12"/>
      <c r="B4" s="333"/>
      <c r="C4" s="328"/>
      <c r="D4" s="333"/>
      <c r="E4" s="333"/>
      <c r="F4" s="336"/>
      <c r="G4" s="328"/>
      <c r="H4" s="328"/>
      <c r="I4" s="328"/>
      <c r="J4" s="13" t="s">
        <v>40</v>
      </c>
      <c r="K4" s="328"/>
      <c r="L4" s="11"/>
    </row>
    <row r="5" spans="1:12" ht="12.75" x14ac:dyDescent="0.2">
      <c r="A5" s="12"/>
      <c r="B5" s="333"/>
      <c r="C5" s="328"/>
      <c r="D5" s="333"/>
      <c r="E5" s="333"/>
      <c r="F5" s="336"/>
      <c r="G5" s="328"/>
      <c r="H5" s="328"/>
      <c r="I5" s="328"/>
      <c r="J5" s="14"/>
      <c r="K5" s="328"/>
      <c r="L5" s="11"/>
    </row>
    <row r="6" spans="1:12" ht="13.5" thickBot="1" x14ac:dyDescent="0.25">
      <c r="A6" s="15"/>
      <c r="B6" s="334"/>
      <c r="C6" s="328"/>
      <c r="D6" s="334"/>
      <c r="E6" s="334"/>
      <c r="F6" s="337"/>
      <c r="G6" s="329"/>
      <c r="H6" s="329"/>
      <c r="I6" s="329"/>
      <c r="J6" s="16"/>
      <c r="K6" s="329"/>
      <c r="L6" s="11"/>
    </row>
    <row r="7" spans="1:12" ht="18.75" customHeight="1" x14ac:dyDescent="0.2">
      <c r="A7" s="17" t="s">
        <v>41</v>
      </c>
      <c r="B7" s="271" t="s">
        <v>60</v>
      </c>
      <c r="C7" s="197"/>
      <c r="D7" s="275" t="s">
        <v>77</v>
      </c>
      <c r="E7" s="105" t="s">
        <v>74</v>
      </c>
      <c r="F7" s="101" t="s">
        <v>78</v>
      </c>
      <c r="G7" s="100">
        <v>140000</v>
      </c>
      <c r="H7" s="92">
        <v>95980</v>
      </c>
      <c r="I7" s="106">
        <f>H7/G7</f>
        <v>0.68557142857142861</v>
      </c>
      <c r="J7" s="107">
        <v>85</v>
      </c>
      <c r="K7" s="108">
        <v>39000</v>
      </c>
      <c r="L7" s="140"/>
    </row>
    <row r="8" spans="1:12" ht="28.5" customHeight="1" x14ac:dyDescent="0.2">
      <c r="A8" s="21" t="s">
        <v>4</v>
      </c>
      <c r="B8" s="272">
        <v>70157847</v>
      </c>
      <c r="C8" s="42"/>
      <c r="D8" s="276" t="s">
        <v>79</v>
      </c>
      <c r="E8" s="71" t="s">
        <v>52</v>
      </c>
      <c r="F8" s="22" t="s">
        <v>80</v>
      </c>
      <c r="G8" s="23">
        <v>100000</v>
      </c>
      <c r="H8" s="72">
        <v>70000</v>
      </c>
      <c r="I8" s="20">
        <f t="shared" ref="I8:I18" si="0">H8/G8</f>
        <v>0.7</v>
      </c>
      <c r="J8" s="24">
        <v>18</v>
      </c>
      <c r="K8" s="153">
        <v>39000</v>
      </c>
      <c r="L8" s="140"/>
    </row>
    <row r="9" spans="1:12" ht="21.75" customHeight="1" x14ac:dyDescent="0.2">
      <c r="A9" s="21" t="s">
        <v>42</v>
      </c>
      <c r="B9" s="272">
        <v>26678675</v>
      </c>
      <c r="C9" s="42"/>
      <c r="D9" s="276" t="s">
        <v>86</v>
      </c>
      <c r="E9" s="71" t="s">
        <v>87</v>
      </c>
      <c r="F9" s="18" t="s">
        <v>88</v>
      </c>
      <c r="G9" s="19">
        <v>3000000</v>
      </c>
      <c r="H9" s="73">
        <v>100000</v>
      </c>
      <c r="I9" s="20">
        <f t="shared" si="0"/>
        <v>3.3333333333333333E-2</v>
      </c>
      <c r="J9" s="24">
        <v>78</v>
      </c>
      <c r="K9" s="153">
        <v>25800</v>
      </c>
      <c r="L9" s="140"/>
    </row>
    <row r="10" spans="1:12" ht="28.5" customHeight="1" x14ac:dyDescent="0.2">
      <c r="A10" s="21" t="s">
        <v>35</v>
      </c>
      <c r="B10" s="272">
        <v>27033422</v>
      </c>
      <c r="C10" s="42"/>
      <c r="D10" s="276" t="s">
        <v>96</v>
      </c>
      <c r="E10" s="71" t="s">
        <v>55</v>
      </c>
      <c r="F10" s="18" t="s">
        <v>97</v>
      </c>
      <c r="G10" s="19">
        <v>18000</v>
      </c>
      <c r="H10" s="73">
        <v>10000</v>
      </c>
      <c r="I10" s="20">
        <f t="shared" si="0"/>
        <v>0.55555555555555558</v>
      </c>
      <c r="J10" s="24">
        <v>20</v>
      </c>
      <c r="K10" s="153">
        <v>5500</v>
      </c>
      <c r="L10" s="140"/>
    </row>
    <row r="11" spans="1:12" ht="22.5" customHeight="1" x14ac:dyDescent="0.2">
      <c r="A11" s="21" t="s">
        <v>5</v>
      </c>
      <c r="B11" s="272">
        <v>15045447</v>
      </c>
      <c r="C11" s="42"/>
      <c r="D11" s="276" t="s">
        <v>98</v>
      </c>
      <c r="E11" s="71" t="s">
        <v>54</v>
      </c>
      <c r="F11" s="18" t="s">
        <v>99</v>
      </c>
      <c r="G11" s="19">
        <v>300000</v>
      </c>
      <c r="H11" s="73">
        <v>210000</v>
      </c>
      <c r="I11" s="20">
        <f t="shared" si="0"/>
        <v>0.7</v>
      </c>
      <c r="J11" s="24">
        <v>34</v>
      </c>
      <c r="K11" s="153">
        <v>39900</v>
      </c>
      <c r="L11" s="140"/>
    </row>
    <row r="12" spans="1:12" ht="18" customHeight="1" x14ac:dyDescent="0.2">
      <c r="A12" s="21" t="s">
        <v>34</v>
      </c>
      <c r="B12" s="272">
        <v>49294628</v>
      </c>
      <c r="C12" s="42"/>
      <c r="D12" s="276" t="s">
        <v>109</v>
      </c>
      <c r="E12" s="71" t="s">
        <v>107</v>
      </c>
      <c r="F12" s="18" t="s">
        <v>110</v>
      </c>
      <c r="G12" s="19">
        <v>331000</v>
      </c>
      <c r="H12" s="73">
        <v>70000</v>
      </c>
      <c r="I12" s="20">
        <f t="shared" si="0"/>
        <v>0.21148036253776434</v>
      </c>
      <c r="J12" s="24">
        <v>63</v>
      </c>
      <c r="K12" s="153">
        <v>36700</v>
      </c>
      <c r="L12" s="140"/>
    </row>
    <row r="13" spans="1:12" ht="18" customHeight="1" x14ac:dyDescent="0.2">
      <c r="A13" s="21" t="s">
        <v>6</v>
      </c>
      <c r="B13" s="272">
        <v>49294865</v>
      </c>
      <c r="C13" s="42"/>
      <c r="D13" s="276" t="s">
        <v>113</v>
      </c>
      <c r="E13" s="71" t="s">
        <v>114</v>
      </c>
      <c r="F13" s="18" t="s">
        <v>115</v>
      </c>
      <c r="G13" s="19">
        <v>230000</v>
      </c>
      <c r="H13" s="73">
        <v>45000</v>
      </c>
      <c r="I13" s="20">
        <f t="shared" si="0"/>
        <v>0.19565217391304349</v>
      </c>
      <c r="J13" s="24">
        <v>58</v>
      </c>
      <c r="K13" s="153">
        <v>22900</v>
      </c>
      <c r="L13" s="140"/>
    </row>
    <row r="14" spans="1:12" ht="18" customHeight="1" x14ac:dyDescent="0.2">
      <c r="A14" s="21" t="s">
        <v>7</v>
      </c>
      <c r="B14" s="272">
        <v>72081031</v>
      </c>
      <c r="C14" s="42"/>
      <c r="D14" s="276" t="s">
        <v>120</v>
      </c>
      <c r="E14" s="71" t="s">
        <v>121</v>
      </c>
      <c r="F14" s="18" t="s">
        <v>122</v>
      </c>
      <c r="G14" s="19">
        <v>90000</v>
      </c>
      <c r="H14" s="73">
        <v>36000</v>
      </c>
      <c r="I14" s="20">
        <f t="shared" si="0"/>
        <v>0.4</v>
      </c>
      <c r="J14" s="24">
        <v>120</v>
      </c>
      <c r="K14" s="153">
        <v>5500</v>
      </c>
      <c r="L14" s="140"/>
    </row>
    <row r="15" spans="1:12" ht="18" customHeight="1" x14ac:dyDescent="0.2">
      <c r="A15" s="25" t="s">
        <v>8</v>
      </c>
      <c r="B15" s="273">
        <v>49295110</v>
      </c>
      <c r="C15" s="42"/>
      <c r="D15" s="276" t="s">
        <v>134</v>
      </c>
      <c r="E15" s="74" t="s">
        <v>132</v>
      </c>
      <c r="F15" s="26" t="s">
        <v>135</v>
      </c>
      <c r="G15" s="27">
        <v>100000</v>
      </c>
      <c r="H15" s="29">
        <v>65000</v>
      </c>
      <c r="I15" s="20">
        <f t="shared" si="0"/>
        <v>0.65</v>
      </c>
      <c r="J15" s="28">
        <v>139</v>
      </c>
      <c r="K15" s="153">
        <v>26100</v>
      </c>
      <c r="L15" s="140"/>
    </row>
    <row r="16" spans="1:12" ht="27" customHeight="1" x14ac:dyDescent="0.2">
      <c r="A16" s="25" t="s">
        <v>9</v>
      </c>
      <c r="B16" s="273">
        <v>492594288</v>
      </c>
      <c r="C16" s="42"/>
      <c r="D16" s="276" t="s">
        <v>139</v>
      </c>
      <c r="E16" s="74" t="s">
        <v>137</v>
      </c>
      <c r="F16" s="26" t="s">
        <v>140</v>
      </c>
      <c r="G16" s="27">
        <v>310000</v>
      </c>
      <c r="H16" s="29">
        <v>100000</v>
      </c>
      <c r="I16" s="98">
        <f t="shared" si="0"/>
        <v>0.32258064516129031</v>
      </c>
      <c r="J16" s="28"/>
      <c r="K16" s="153">
        <v>21600</v>
      </c>
      <c r="L16" s="141"/>
    </row>
    <row r="17" spans="1:12" ht="27.75" customHeight="1" x14ac:dyDescent="0.2">
      <c r="A17" s="25" t="s">
        <v>10</v>
      </c>
      <c r="B17" s="273">
        <v>485527</v>
      </c>
      <c r="C17" s="42"/>
      <c r="D17" s="277" t="s">
        <v>151</v>
      </c>
      <c r="E17" s="74" t="s">
        <v>59</v>
      </c>
      <c r="F17" s="26" t="s">
        <v>152</v>
      </c>
      <c r="G17" s="27">
        <v>121550</v>
      </c>
      <c r="H17" s="29">
        <v>53600</v>
      </c>
      <c r="I17" s="98">
        <f t="shared" si="0"/>
        <v>0.44097079391197036</v>
      </c>
      <c r="J17" s="28"/>
      <c r="K17" s="154">
        <v>6500</v>
      </c>
      <c r="L17" s="141"/>
    </row>
    <row r="18" spans="1:12" ht="25.5" customHeight="1" thickBot="1" x14ac:dyDescent="0.25">
      <c r="A18" s="109" t="s">
        <v>11</v>
      </c>
      <c r="B18" s="274">
        <v>26645831</v>
      </c>
      <c r="C18" s="279"/>
      <c r="D18" s="278" t="s">
        <v>141</v>
      </c>
      <c r="E18" s="110" t="s">
        <v>146</v>
      </c>
      <c r="F18" s="111" t="s">
        <v>143</v>
      </c>
      <c r="G18" s="112">
        <v>15000</v>
      </c>
      <c r="H18" s="113">
        <v>10000</v>
      </c>
      <c r="I18" s="114">
        <f t="shared" si="0"/>
        <v>0.66666666666666663</v>
      </c>
      <c r="J18" s="115"/>
      <c r="K18" s="154">
        <v>6500</v>
      </c>
      <c r="L18" s="142"/>
    </row>
    <row r="19" spans="1:12" ht="21" customHeight="1" thickBot="1" x14ac:dyDescent="0.25">
      <c r="A19" s="30"/>
      <c r="B19" s="30"/>
      <c r="C19" s="30"/>
      <c r="D19" s="30"/>
      <c r="E19" s="31"/>
      <c r="F19" s="30"/>
      <c r="G19" s="102">
        <f>SUM(G7:G18)</f>
        <v>4755550</v>
      </c>
      <c r="H19" s="103">
        <f>SUM(H7:H18)</f>
        <v>865580</v>
      </c>
      <c r="I19" s="32"/>
      <c r="J19" s="104">
        <f>SUM(J7:J18)</f>
        <v>615</v>
      </c>
      <c r="K19" s="155">
        <f>SUM(K7:K18)</f>
        <v>275000</v>
      </c>
      <c r="L19" s="11"/>
    </row>
    <row r="20" spans="1:12" ht="12.75" x14ac:dyDescent="0.2">
      <c r="A20" s="33"/>
      <c r="B20" s="34"/>
      <c r="C20" s="34"/>
      <c r="D20" s="34"/>
      <c r="E20" s="35"/>
      <c r="F20" s="35"/>
      <c r="G20" s="36"/>
      <c r="H20" s="37"/>
      <c r="I20" s="37"/>
      <c r="J20" s="38"/>
      <c r="K20" s="1"/>
      <c r="L20" s="11"/>
    </row>
    <row r="21" spans="1:12" ht="12.75" x14ac:dyDescent="0.2">
      <c r="A21" s="1"/>
      <c r="B21" s="8"/>
      <c r="G21"/>
    </row>
    <row r="22" spans="1:12" ht="12.75" x14ac:dyDescent="0.2">
      <c r="A22" s="1"/>
      <c r="F22" s="1"/>
      <c r="G22"/>
      <c r="H22" s="83"/>
      <c r="I22" s="67"/>
    </row>
    <row r="25" spans="1:12" ht="20.25" x14ac:dyDescent="0.3">
      <c r="B25" s="7"/>
      <c r="E25" s="40"/>
    </row>
  </sheetData>
  <mergeCells count="10">
    <mergeCell ref="K3:K6"/>
    <mergeCell ref="A1:J2"/>
    <mergeCell ref="B3:B6"/>
    <mergeCell ref="C3:C6"/>
    <mergeCell ref="D3:D6"/>
    <mergeCell ref="E3:E6"/>
    <mergeCell ref="F3:F6"/>
    <mergeCell ref="G3:G6"/>
    <mergeCell ref="H3:H6"/>
    <mergeCell ref="I3:I6"/>
  </mergeCells>
  <pageMargins left="0.7" right="0.7" top="0.75" bottom="0.75" header="0.3" footer="0.3"/>
  <pageSetup paperSize="9" scale="8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2"/>
  <sheetViews>
    <sheetView workbookViewId="0">
      <selection activeCell="I18" sqref="I18"/>
    </sheetView>
  </sheetViews>
  <sheetFormatPr defaultRowHeight="12.75" x14ac:dyDescent="0.2"/>
  <cols>
    <col min="1" max="1" width="3.42578125" customWidth="1"/>
    <col min="2" max="2" width="9.42578125" customWidth="1"/>
    <col min="3" max="3" width="16.140625" customWidth="1"/>
    <col min="4" max="4" width="9.42578125" customWidth="1"/>
    <col min="5" max="5" width="28.42578125" customWidth="1"/>
    <col min="6" max="6" width="40.7109375" customWidth="1"/>
    <col min="7" max="7" width="11.7109375" customWidth="1"/>
    <col min="8" max="8" width="16.5703125" customWidth="1"/>
    <col min="9" max="9" width="12.7109375" customWidth="1"/>
    <col min="10" max="10" width="14.140625" customWidth="1"/>
    <col min="11" max="11" width="12.85546875" customWidth="1"/>
  </cols>
  <sheetData>
    <row r="1" spans="1:11" ht="17.100000000000001" customHeight="1" x14ac:dyDescent="0.2">
      <c r="A1" s="330" t="s">
        <v>71</v>
      </c>
      <c r="B1" s="330"/>
      <c r="C1" s="330"/>
      <c r="D1" s="330"/>
      <c r="E1" s="331"/>
      <c r="F1" s="331"/>
      <c r="G1" s="331"/>
      <c r="H1" s="331"/>
      <c r="I1" s="331"/>
      <c r="J1" s="331"/>
    </row>
    <row r="2" spans="1:11" ht="45" customHeight="1" thickBot="1" x14ac:dyDescent="0.25">
      <c r="A2" s="341"/>
      <c r="B2" s="341"/>
      <c r="C2" s="341"/>
      <c r="D2" s="341"/>
      <c r="E2" s="341"/>
      <c r="F2" s="341"/>
      <c r="G2" s="341"/>
      <c r="H2" s="341"/>
      <c r="I2" s="341"/>
      <c r="J2" s="341"/>
      <c r="K2" s="11"/>
    </row>
    <row r="3" spans="1:11" x14ac:dyDescent="0.2">
      <c r="A3" s="342"/>
      <c r="B3" s="342" t="s">
        <v>1</v>
      </c>
      <c r="C3" s="338" t="s">
        <v>29</v>
      </c>
      <c r="D3" s="342" t="s">
        <v>30</v>
      </c>
      <c r="E3" s="342" t="s">
        <v>2</v>
      </c>
      <c r="F3" s="345" t="s">
        <v>3</v>
      </c>
      <c r="G3" s="338" t="s">
        <v>37</v>
      </c>
      <c r="H3" s="338" t="s">
        <v>38</v>
      </c>
      <c r="I3" s="338" t="s">
        <v>39</v>
      </c>
      <c r="J3" s="338" t="s">
        <v>43</v>
      </c>
      <c r="K3" s="11"/>
    </row>
    <row r="4" spans="1:11" x14ac:dyDescent="0.2">
      <c r="A4" s="343"/>
      <c r="B4" s="343"/>
      <c r="C4" s="339"/>
      <c r="D4" s="343"/>
      <c r="E4" s="343"/>
      <c r="F4" s="346"/>
      <c r="G4" s="339"/>
      <c r="H4" s="339"/>
      <c r="I4" s="339"/>
      <c r="J4" s="339"/>
      <c r="K4" s="11"/>
    </row>
    <row r="5" spans="1:11" x14ac:dyDescent="0.2">
      <c r="A5" s="343"/>
      <c r="B5" s="343"/>
      <c r="C5" s="339"/>
      <c r="D5" s="343"/>
      <c r="E5" s="343"/>
      <c r="F5" s="346"/>
      <c r="G5" s="339"/>
      <c r="H5" s="339"/>
      <c r="I5" s="339"/>
      <c r="J5" s="339"/>
      <c r="K5" s="11"/>
    </row>
    <row r="6" spans="1:11" ht="13.5" thickBot="1" x14ac:dyDescent="0.25">
      <c r="A6" s="344"/>
      <c r="B6" s="344"/>
      <c r="C6" s="340"/>
      <c r="D6" s="344"/>
      <c r="E6" s="344"/>
      <c r="F6" s="347"/>
      <c r="G6" s="340"/>
      <c r="H6" s="340"/>
      <c r="I6" s="340"/>
      <c r="J6" s="340"/>
      <c r="K6" s="11"/>
    </row>
    <row r="7" spans="1:11" ht="22.5" customHeight="1" x14ac:dyDescent="0.2">
      <c r="A7" s="96" t="s">
        <v>33</v>
      </c>
      <c r="B7" s="171">
        <v>45598363</v>
      </c>
      <c r="C7" s="173"/>
      <c r="D7" s="172" t="s">
        <v>75</v>
      </c>
      <c r="E7" s="78" t="s">
        <v>74</v>
      </c>
      <c r="F7" s="224" t="s">
        <v>76</v>
      </c>
      <c r="G7" s="94">
        <v>330000</v>
      </c>
      <c r="H7" s="92">
        <v>165000</v>
      </c>
      <c r="I7" s="93">
        <f t="shared" ref="I7:I15" si="0">H7/G7</f>
        <v>0.5</v>
      </c>
      <c r="J7" s="88">
        <v>87500</v>
      </c>
      <c r="K7" s="137"/>
    </row>
    <row r="8" spans="1:11" ht="21" customHeight="1" x14ac:dyDescent="0.2">
      <c r="A8" s="42" t="s">
        <v>4</v>
      </c>
      <c r="B8" s="166">
        <v>70157847</v>
      </c>
      <c r="C8" s="152"/>
      <c r="D8" s="169" t="s">
        <v>81</v>
      </c>
      <c r="E8" s="43" t="s">
        <v>82</v>
      </c>
      <c r="F8" s="46" t="s">
        <v>83</v>
      </c>
      <c r="G8" s="95">
        <v>60000</v>
      </c>
      <c r="H8" s="56">
        <v>30000</v>
      </c>
      <c r="I8" s="41">
        <f t="shared" si="0"/>
        <v>0.5</v>
      </c>
      <c r="J8" s="89">
        <v>20000</v>
      </c>
      <c r="K8" s="137"/>
    </row>
    <row r="9" spans="1:11" ht="26.25" customHeight="1" x14ac:dyDescent="0.2">
      <c r="A9" s="44" t="s">
        <v>36</v>
      </c>
      <c r="B9" s="167">
        <v>26678675</v>
      </c>
      <c r="C9" s="152"/>
      <c r="D9" s="170" t="s">
        <v>91</v>
      </c>
      <c r="E9" s="43" t="s">
        <v>87</v>
      </c>
      <c r="F9" s="46" t="s">
        <v>92</v>
      </c>
      <c r="G9" s="95">
        <v>871000</v>
      </c>
      <c r="H9" s="56">
        <v>150000</v>
      </c>
      <c r="I9" s="41">
        <f t="shared" si="0"/>
        <v>0.17221584385763491</v>
      </c>
      <c r="J9" s="89">
        <v>93100</v>
      </c>
      <c r="K9" s="137"/>
    </row>
    <row r="10" spans="1:11" ht="27" customHeight="1" x14ac:dyDescent="0.2">
      <c r="A10" s="44" t="s">
        <v>35</v>
      </c>
      <c r="B10" s="167">
        <v>15045447</v>
      </c>
      <c r="C10" s="152"/>
      <c r="D10" s="169" t="s">
        <v>100</v>
      </c>
      <c r="E10" s="61" t="s">
        <v>54</v>
      </c>
      <c r="F10" s="46" t="s">
        <v>101</v>
      </c>
      <c r="G10" s="95">
        <v>200000</v>
      </c>
      <c r="H10" s="56">
        <v>100000</v>
      </c>
      <c r="I10" s="41">
        <f t="shared" si="0"/>
        <v>0.5</v>
      </c>
      <c r="J10" s="89">
        <v>42000</v>
      </c>
      <c r="K10" s="137"/>
    </row>
    <row r="11" spans="1:11" ht="28.5" customHeight="1" x14ac:dyDescent="0.2">
      <c r="A11" s="42" t="s">
        <v>5</v>
      </c>
      <c r="B11" s="80" t="s">
        <v>105</v>
      </c>
      <c r="C11" s="152"/>
      <c r="D11" s="156" t="s">
        <v>106</v>
      </c>
      <c r="E11" s="79" t="s">
        <v>107</v>
      </c>
      <c r="F11" s="58" t="s">
        <v>108</v>
      </c>
      <c r="G11" s="99">
        <v>180000</v>
      </c>
      <c r="H11" s="56">
        <v>60000</v>
      </c>
      <c r="I11" s="41">
        <f t="shared" si="0"/>
        <v>0.33333333333333331</v>
      </c>
      <c r="J11" s="90">
        <v>30700</v>
      </c>
      <c r="K11" s="138"/>
    </row>
    <row r="12" spans="1:11" ht="18" customHeight="1" x14ac:dyDescent="0.2">
      <c r="A12" s="84" t="s">
        <v>34</v>
      </c>
      <c r="B12" s="168">
        <v>485527</v>
      </c>
      <c r="C12" s="152"/>
      <c r="D12" s="157" t="s">
        <v>123</v>
      </c>
      <c r="E12" s="64" t="s">
        <v>59</v>
      </c>
      <c r="F12" s="62" t="s">
        <v>124</v>
      </c>
      <c r="G12" s="86">
        <v>110000</v>
      </c>
      <c r="H12" s="85">
        <v>55000</v>
      </c>
      <c r="I12" s="87">
        <f t="shared" si="0"/>
        <v>0.5</v>
      </c>
      <c r="J12" s="91">
        <v>49500</v>
      </c>
      <c r="K12" s="139"/>
    </row>
    <row r="13" spans="1:11" ht="18" customHeight="1" x14ac:dyDescent="0.2">
      <c r="A13" s="84" t="s">
        <v>6</v>
      </c>
      <c r="B13" s="168">
        <v>26645831</v>
      </c>
      <c r="C13" s="152"/>
      <c r="D13" s="157" t="s">
        <v>144</v>
      </c>
      <c r="E13" s="64" t="s">
        <v>142</v>
      </c>
      <c r="F13" s="62" t="s">
        <v>150</v>
      </c>
      <c r="G13" s="86">
        <v>26000</v>
      </c>
      <c r="H13" s="85">
        <v>10000</v>
      </c>
      <c r="I13" s="87">
        <f t="shared" si="0"/>
        <v>0.38461538461538464</v>
      </c>
      <c r="J13" s="91">
        <v>10000</v>
      </c>
      <c r="K13" s="139"/>
    </row>
    <row r="14" spans="1:11" ht="18" customHeight="1" x14ac:dyDescent="0.2">
      <c r="A14" s="42" t="s">
        <v>7</v>
      </c>
      <c r="B14" s="168">
        <v>49295110</v>
      </c>
      <c r="C14" s="152"/>
      <c r="D14" s="157" t="s">
        <v>128</v>
      </c>
      <c r="E14" s="64" t="s">
        <v>129</v>
      </c>
      <c r="F14" s="62" t="s">
        <v>130</v>
      </c>
      <c r="G14" s="86">
        <v>130000</v>
      </c>
      <c r="H14" s="85">
        <v>58000</v>
      </c>
      <c r="I14" s="87">
        <f t="shared" si="0"/>
        <v>0.44615384615384618</v>
      </c>
      <c r="J14" s="91">
        <v>54000</v>
      </c>
      <c r="K14" s="11"/>
    </row>
    <row r="15" spans="1:11" ht="18" customHeight="1" thickBot="1" x14ac:dyDescent="0.25">
      <c r="A15" s="42" t="s">
        <v>8</v>
      </c>
      <c r="B15" s="226">
        <v>49294288</v>
      </c>
      <c r="C15" s="191"/>
      <c r="D15" s="158" t="s">
        <v>136</v>
      </c>
      <c r="E15" s="227" t="s">
        <v>137</v>
      </c>
      <c r="F15" s="228" t="s">
        <v>138</v>
      </c>
      <c r="G15" s="229">
        <v>60200</v>
      </c>
      <c r="H15" s="230">
        <v>30000</v>
      </c>
      <c r="I15" s="231">
        <f t="shared" si="0"/>
        <v>0.49833887043189368</v>
      </c>
      <c r="J15" s="232">
        <v>13200</v>
      </c>
    </row>
    <row r="16" spans="1:11" ht="18" customHeight="1" thickBot="1" x14ac:dyDescent="0.25">
      <c r="E16" s="11"/>
      <c r="F16" s="11"/>
      <c r="G16" s="48">
        <f>SUM(G7:G15)</f>
        <v>1967200</v>
      </c>
      <c r="H16" s="48">
        <f>SUM(H7:H15)</f>
        <v>658000</v>
      </c>
      <c r="I16" s="225"/>
      <c r="J16" s="48">
        <f>SUM(J7:J15)</f>
        <v>400000</v>
      </c>
    </row>
    <row r="17" spans="2:10" x14ac:dyDescent="0.2">
      <c r="E17" s="11"/>
      <c r="F17" s="11"/>
      <c r="G17" s="50"/>
      <c r="H17" s="49"/>
      <c r="I17" s="49"/>
      <c r="J17" s="11"/>
    </row>
    <row r="18" spans="2:10" x14ac:dyDescent="0.2">
      <c r="E18" s="51"/>
      <c r="F18" s="11"/>
      <c r="G18" s="50"/>
      <c r="H18" s="82"/>
      <c r="I18" s="97">
        <v>4000</v>
      </c>
      <c r="J18" s="11"/>
    </row>
    <row r="19" spans="2:10" ht="18" x14ac:dyDescent="0.25">
      <c r="B19" s="7"/>
    </row>
    <row r="22" spans="2:10" ht="20.25" x14ac:dyDescent="0.3">
      <c r="E22" s="40"/>
    </row>
  </sheetData>
  <mergeCells count="11">
    <mergeCell ref="J3:J6"/>
    <mergeCell ref="A1:J2"/>
    <mergeCell ref="A3:A6"/>
    <mergeCell ref="B3:B6"/>
    <mergeCell ref="C3:C6"/>
    <mergeCell ref="D3:D6"/>
    <mergeCell ref="E3:E6"/>
    <mergeCell ref="F3:F6"/>
    <mergeCell ref="G3:G6"/>
    <mergeCell ref="H3:H6"/>
    <mergeCell ref="I3:I6"/>
  </mergeCells>
  <pageMargins left="0.17" right="0.17" top="0.78740157480314965" bottom="0.78740157480314965" header="0.31496062992125984" footer="0.31496062992125984"/>
  <pageSetup paperSize="9" scale="9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5"/>
  <sheetViews>
    <sheetView topLeftCell="A2" workbookViewId="0">
      <selection activeCell="F9" sqref="F9"/>
    </sheetView>
  </sheetViews>
  <sheetFormatPr defaultRowHeight="12.75" x14ac:dyDescent="0.2"/>
  <cols>
    <col min="1" max="1" width="3.42578125" customWidth="1"/>
    <col min="2" max="2" width="10" customWidth="1"/>
    <col min="3" max="3" width="14.5703125" customWidth="1"/>
    <col min="4" max="4" width="10" customWidth="1"/>
    <col min="5" max="5" width="32.42578125" customWidth="1"/>
    <col min="6" max="6" width="46" customWidth="1"/>
    <col min="7" max="7" width="12.85546875" customWidth="1"/>
    <col min="8" max="8" width="15.42578125" customWidth="1"/>
    <col min="9" max="9" width="13.140625" customWidth="1"/>
    <col min="10" max="10" width="15.42578125" customWidth="1"/>
    <col min="11" max="11" width="14.42578125" customWidth="1"/>
  </cols>
  <sheetData>
    <row r="1" spans="1:11" ht="17.100000000000001" customHeight="1" x14ac:dyDescent="0.2">
      <c r="A1" s="330" t="s">
        <v>70</v>
      </c>
      <c r="B1" s="330"/>
      <c r="C1" s="330"/>
      <c r="D1" s="330"/>
      <c r="E1" s="330"/>
      <c r="F1" s="330"/>
      <c r="G1" s="330"/>
      <c r="H1" s="330"/>
      <c r="I1" s="330"/>
      <c r="J1" s="330"/>
    </row>
    <row r="2" spans="1:11" ht="45" customHeight="1" thickBot="1" x14ac:dyDescent="0.25">
      <c r="A2" s="348"/>
      <c r="B2" s="348"/>
      <c r="C2" s="348"/>
      <c r="D2" s="348"/>
      <c r="E2" s="348"/>
      <c r="F2" s="348"/>
      <c r="G2" s="348"/>
      <c r="H2" s="348"/>
      <c r="I2" s="348"/>
      <c r="J2" s="330"/>
    </row>
    <row r="3" spans="1:11" ht="51" customHeight="1" x14ac:dyDescent="0.2">
      <c r="A3" s="52"/>
      <c r="B3" s="342" t="s">
        <v>1</v>
      </c>
      <c r="C3" s="338" t="s">
        <v>29</v>
      </c>
      <c r="D3" s="342" t="s">
        <v>30</v>
      </c>
      <c r="E3" s="342" t="s">
        <v>2</v>
      </c>
      <c r="F3" s="342" t="s">
        <v>3</v>
      </c>
      <c r="G3" s="338" t="s">
        <v>37</v>
      </c>
      <c r="H3" s="338" t="s">
        <v>38</v>
      </c>
      <c r="I3" s="349" t="s">
        <v>39</v>
      </c>
      <c r="J3" s="338" t="s">
        <v>43</v>
      </c>
      <c r="K3" s="11"/>
    </row>
    <row r="4" spans="1:11" x14ac:dyDescent="0.2">
      <c r="A4" s="53"/>
      <c r="B4" s="343"/>
      <c r="C4" s="339"/>
      <c r="D4" s="343"/>
      <c r="E4" s="343"/>
      <c r="F4" s="343"/>
      <c r="G4" s="339"/>
      <c r="H4" s="339"/>
      <c r="I4" s="350"/>
      <c r="J4" s="339"/>
      <c r="K4" s="11"/>
    </row>
    <row r="5" spans="1:11" x14ac:dyDescent="0.2">
      <c r="A5" s="53"/>
      <c r="B5" s="343"/>
      <c r="C5" s="339"/>
      <c r="D5" s="343"/>
      <c r="E5" s="343"/>
      <c r="F5" s="343"/>
      <c r="G5" s="339"/>
      <c r="H5" s="339"/>
      <c r="I5" s="350"/>
      <c r="J5" s="339"/>
      <c r="K5" s="11"/>
    </row>
    <row r="6" spans="1:11" ht="13.5" thickBot="1" x14ac:dyDescent="0.25">
      <c r="A6" s="54"/>
      <c r="B6" s="344"/>
      <c r="C6" s="340"/>
      <c r="D6" s="344"/>
      <c r="E6" s="344"/>
      <c r="F6" s="344"/>
      <c r="G6" s="340"/>
      <c r="H6" s="340"/>
      <c r="I6" s="351"/>
      <c r="J6" s="340"/>
      <c r="K6" s="11"/>
    </row>
    <row r="7" spans="1:11" ht="24" customHeight="1" x14ac:dyDescent="0.2">
      <c r="A7" s="55" t="s">
        <v>33</v>
      </c>
      <c r="B7" s="197">
        <v>45598363</v>
      </c>
      <c r="C7" s="173"/>
      <c r="D7" s="181" t="s">
        <v>73</v>
      </c>
      <c r="E7" s="181" t="s">
        <v>74</v>
      </c>
      <c r="F7" s="181" t="s">
        <v>173</v>
      </c>
      <c r="G7" s="81">
        <v>14300</v>
      </c>
      <c r="H7" s="81">
        <v>11300</v>
      </c>
      <c r="I7" s="174">
        <f t="shared" ref="I7:I9" si="0">H7/G7</f>
        <v>0.79020979020979021</v>
      </c>
      <c r="J7" s="133">
        <v>10300</v>
      </c>
      <c r="K7" s="135"/>
    </row>
    <row r="8" spans="1:11" ht="20.25" customHeight="1" x14ac:dyDescent="0.2">
      <c r="A8" s="57" t="s">
        <v>4</v>
      </c>
      <c r="B8" s="198">
        <v>70157847</v>
      </c>
      <c r="C8" s="152"/>
      <c r="D8" s="185" t="s">
        <v>84</v>
      </c>
      <c r="E8" s="44" t="s">
        <v>82</v>
      </c>
      <c r="F8" s="58" t="s">
        <v>85</v>
      </c>
      <c r="G8" s="59">
        <v>90000</v>
      </c>
      <c r="H8" s="56">
        <v>20000</v>
      </c>
      <c r="I8" s="175">
        <f t="shared" si="0"/>
        <v>0.22222222222222221</v>
      </c>
      <c r="J8" s="134">
        <v>19600</v>
      </c>
      <c r="K8" s="135"/>
    </row>
    <row r="9" spans="1:11" ht="84.75" customHeight="1" x14ac:dyDescent="0.2">
      <c r="A9" s="45" t="s">
        <v>36</v>
      </c>
      <c r="B9" s="199" t="s">
        <v>89</v>
      </c>
      <c r="C9" s="152"/>
      <c r="D9" s="186" t="s">
        <v>90</v>
      </c>
      <c r="E9" s="182" t="s">
        <v>87</v>
      </c>
      <c r="F9" s="192" t="s">
        <v>174</v>
      </c>
      <c r="G9" s="178">
        <v>250000</v>
      </c>
      <c r="H9" s="59">
        <v>50000</v>
      </c>
      <c r="I9" s="175">
        <f t="shared" si="0"/>
        <v>0.2</v>
      </c>
      <c r="J9" s="134">
        <v>27200</v>
      </c>
      <c r="K9" s="37"/>
    </row>
    <row r="10" spans="1:11" ht="27" customHeight="1" x14ac:dyDescent="0.2">
      <c r="A10" s="60" t="s">
        <v>35</v>
      </c>
      <c r="B10" s="70">
        <v>15045447</v>
      </c>
      <c r="C10" s="152"/>
      <c r="D10" s="187" t="s">
        <v>93</v>
      </c>
      <c r="E10" s="61" t="s">
        <v>94</v>
      </c>
      <c r="F10" s="58" t="s">
        <v>95</v>
      </c>
      <c r="G10" s="59">
        <v>200000</v>
      </c>
      <c r="H10" s="56">
        <v>160000</v>
      </c>
      <c r="I10" s="175">
        <f>H10/G10</f>
        <v>0.8</v>
      </c>
      <c r="J10" s="134">
        <v>35800</v>
      </c>
      <c r="K10" s="135"/>
    </row>
    <row r="11" spans="1:11" ht="43.5" customHeight="1" x14ac:dyDescent="0.2">
      <c r="A11" s="70" t="s">
        <v>5</v>
      </c>
      <c r="B11" s="70">
        <v>3622444</v>
      </c>
      <c r="C11" s="152"/>
      <c r="D11" s="187" t="s">
        <v>102</v>
      </c>
      <c r="E11" s="61" t="s">
        <v>104</v>
      </c>
      <c r="F11" s="58" t="s">
        <v>103</v>
      </c>
      <c r="G11" s="59">
        <v>300000</v>
      </c>
      <c r="H11" s="56">
        <v>30000</v>
      </c>
      <c r="I11" s="175">
        <f>H10/G10</f>
        <v>0.8</v>
      </c>
      <c r="J11" s="134">
        <v>29800</v>
      </c>
      <c r="K11" s="135"/>
    </row>
    <row r="12" spans="1:11" ht="29.25" customHeight="1" x14ac:dyDescent="0.2">
      <c r="A12" s="70" t="s">
        <v>34</v>
      </c>
      <c r="B12" s="200">
        <v>485527</v>
      </c>
      <c r="C12" s="221"/>
      <c r="D12" s="188" t="s">
        <v>111</v>
      </c>
      <c r="E12" s="183" t="s">
        <v>59</v>
      </c>
      <c r="F12" s="193" t="s">
        <v>112</v>
      </c>
      <c r="G12" s="179">
        <v>62700</v>
      </c>
      <c r="H12" s="160">
        <v>25000</v>
      </c>
      <c r="I12" s="175">
        <f t="shared" ref="I12:I17" si="1">H12/G12</f>
        <v>0.39872408293460926</v>
      </c>
      <c r="J12" s="134">
        <v>22400</v>
      </c>
      <c r="K12" s="135"/>
    </row>
    <row r="13" spans="1:11" ht="18" customHeight="1" x14ac:dyDescent="0.2">
      <c r="A13" s="70" t="s">
        <v>6</v>
      </c>
      <c r="B13" s="201" t="s">
        <v>116</v>
      </c>
      <c r="C13" s="152"/>
      <c r="D13" s="187" t="s">
        <v>117</v>
      </c>
      <c r="E13" s="61" t="s">
        <v>118</v>
      </c>
      <c r="F13" s="58" t="s">
        <v>119</v>
      </c>
      <c r="G13" s="59">
        <v>8000</v>
      </c>
      <c r="H13" s="56">
        <v>6000</v>
      </c>
      <c r="I13" s="175">
        <f t="shared" si="1"/>
        <v>0.75</v>
      </c>
      <c r="J13" s="134">
        <v>5900</v>
      </c>
      <c r="K13" s="135"/>
    </row>
    <row r="14" spans="1:11" ht="18" customHeight="1" x14ac:dyDescent="0.2">
      <c r="A14" s="70" t="s">
        <v>7</v>
      </c>
      <c r="B14" s="202" t="s">
        <v>125</v>
      </c>
      <c r="C14" s="152"/>
      <c r="D14" s="187" t="s">
        <v>126</v>
      </c>
      <c r="E14" s="61" t="s">
        <v>65</v>
      </c>
      <c r="F14" s="58" t="s">
        <v>127</v>
      </c>
      <c r="G14" s="59">
        <v>6500</v>
      </c>
      <c r="H14" s="56">
        <v>4500</v>
      </c>
      <c r="I14" s="175">
        <f t="shared" si="1"/>
        <v>0.69230769230769229</v>
      </c>
      <c r="J14" s="134">
        <v>4200</v>
      </c>
      <c r="K14" s="135"/>
    </row>
    <row r="15" spans="1:11" ht="45" customHeight="1" x14ac:dyDescent="0.2">
      <c r="A15" s="70" t="s">
        <v>8</v>
      </c>
      <c r="B15" s="70">
        <v>49295110</v>
      </c>
      <c r="C15" s="152"/>
      <c r="D15" s="187" t="s">
        <v>131</v>
      </c>
      <c r="E15" s="61" t="s">
        <v>132</v>
      </c>
      <c r="F15" s="58" t="s">
        <v>133</v>
      </c>
      <c r="G15" s="59">
        <v>15000</v>
      </c>
      <c r="H15" s="56">
        <v>12000</v>
      </c>
      <c r="I15" s="175">
        <f t="shared" si="1"/>
        <v>0.8</v>
      </c>
      <c r="J15" s="134">
        <v>10800</v>
      </c>
      <c r="K15" s="135"/>
    </row>
    <row r="16" spans="1:11" ht="27" customHeight="1" x14ac:dyDescent="0.2">
      <c r="A16" s="70" t="s">
        <v>9</v>
      </c>
      <c r="B16" s="42">
        <v>26645831</v>
      </c>
      <c r="C16" s="177"/>
      <c r="D16" s="189" t="s">
        <v>145</v>
      </c>
      <c r="E16" s="42" t="s">
        <v>146</v>
      </c>
      <c r="F16" s="194" t="s">
        <v>168</v>
      </c>
      <c r="G16" s="177">
        <v>85000</v>
      </c>
      <c r="H16" s="177">
        <v>15000</v>
      </c>
      <c r="I16" s="175">
        <f t="shared" si="1"/>
        <v>0.17647058823529413</v>
      </c>
      <c r="J16" s="203">
        <v>14000</v>
      </c>
      <c r="K16" s="135"/>
    </row>
    <row r="17" spans="1:13" ht="28.5" customHeight="1" thickBot="1" x14ac:dyDescent="0.25">
      <c r="A17" s="65" t="s">
        <v>10</v>
      </c>
      <c r="B17" s="65">
        <v>9287094</v>
      </c>
      <c r="C17" s="191"/>
      <c r="D17" s="190" t="s">
        <v>147</v>
      </c>
      <c r="E17" s="184" t="s">
        <v>148</v>
      </c>
      <c r="F17" s="195" t="s">
        <v>149</v>
      </c>
      <c r="G17" s="180">
        <v>15000</v>
      </c>
      <c r="H17" s="47">
        <v>5000</v>
      </c>
      <c r="I17" s="176">
        <f t="shared" si="1"/>
        <v>0.33333333333333331</v>
      </c>
      <c r="J17" s="196">
        <v>0</v>
      </c>
      <c r="K17" s="135"/>
      <c r="L17" s="63"/>
      <c r="M17" s="63"/>
    </row>
    <row r="18" spans="1:13" ht="28.5" customHeight="1" thickBot="1" x14ac:dyDescent="0.25">
      <c r="B18" s="66"/>
      <c r="C18" s="66"/>
      <c r="D18" s="66"/>
      <c r="G18" s="48">
        <f>SUM(G7:G17)</f>
        <v>1046500</v>
      </c>
      <c r="H18" s="48">
        <f>SUM(H7:H17)</f>
        <v>338800</v>
      </c>
      <c r="I18" s="67"/>
      <c r="J18" s="136">
        <f>SUM(J7:J17)</f>
        <v>180000</v>
      </c>
      <c r="K18" s="131"/>
      <c r="L18" s="63"/>
      <c r="M18" s="63"/>
    </row>
    <row r="19" spans="1:13" ht="18" customHeight="1" x14ac:dyDescent="0.2">
      <c r="B19" s="68"/>
      <c r="C19" s="68"/>
      <c r="D19" s="68"/>
      <c r="E19" s="11"/>
      <c r="F19" s="11"/>
      <c r="G19" s="50"/>
      <c r="H19" s="49"/>
      <c r="I19" s="49"/>
      <c r="J19" s="11"/>
      <c r="L19" s="63"/>
      <c r="M19" s="63"/>
    </row>
    <row r="20" spans="1:13" ht="18" customHeight="1" x14ac:dyDescent="0.2">
      <c r="A20" s="1"/>
      <c r="B20" s="8"/>
      <c r="H20" s="83"/>
      <c r="I20" s="97"/>
      <c r="J20" s="11"/>
      <c r="M20" s="63"/>
    </row>
    <row r="21" spans="1:13" ht="18" customHeight="1" x14ac:dyDescent="0.2">
      <c r="A21" s="1"/>
      <c r="I21" s="49"/>
      <c r="J21" s="11"/>
      <c r="M21" s="63"/>
    </row>
    <row r="22" spans="1:13" ht="18" customHeight="1" x14ac:dyDescent="0.3">
      <c r="E22" s="69"/>
      <c r="F22" s="11"/>
      <c r="G22" s="50"/>
      <c r="H22" s="49"/>
      <c r="I22" s="49"/>
      <c r="J22" s="11"/>
      <c r="M22" s="63"/>
    </row>
    <row r="23" spans="1:13" ht="18" customHeight="1" x14ac:dyDescent="0.2">
      <c r="E23" s="11"/>
      <c r="F23" s="11"/>
      <c r="G23" s="50"/>
      <c r="H23" s="49"/>
      <c r="I23" s="49"/>
      <c r="J23" s="11"/>
    </row>
    <row r="24" spans="1:13" ht="18" customHeight="1" x14ac:dyDescent="0.2">
      <c r="E24" s="11"/>
      <c r="F24" s="11"/>
      <c r="G24" s="50"/>
      <c r="H24" s="49"/>
      <c r="I24" s="49"/>
      <c r="J24" s="11"/>
    </row>
    <row r="25" spans="1:13" x14ac:dyDescent="0.2">
      <c r="E25" s="11"/>
      <c r="F25" s="11"/>
      <c r="G25" s="50"/>
      <c r="H25" s="49"/>
      <c r="I25" s="49"/>
      <c r="J25" s="11"/>
    </row>
  </sheetData>
  <mergeCells count="10">
    <mergeCell ref="A1:J2"/>
    <mergeCell ref="B3:B6"/>
    <mergeCell ref="C3:C6"/>
    <mergeCell ref="D3:D6"/>
    <mergeCell ref="E3:E6"/>
    <mergeCell ref="F3:F6"/>
    <mergeCell ref="G3:G6"/>
    <mergeCell ref="H3:H6"/>
    <mergeCell ref="I3:I6"/>
    <mergeCell ref="J3:J6"/>
  </mergeCells>
  <pageMargins left="0.17" right="0.17" top="0.78740157480314965" bottom="0.78740157480314965" header="0.31496062992125984" footer="0.31496062992125984"/>
  <pageSetup paperSize="9"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3</vt:i4>
      </vt:variant>
    </vt:vector>
  </HeadingPairs>
  <TitlesOfParts>
    <vt:vector size="8" baseType="lpstr">
      <vt:lpstr>SOUHRN</vt:lpstr>
      <vt:lpstr>Sportovní činnost</vt:lpstr>
      <vt:lpstr>Provozní náklady</vt:lpstr>
      <vt:lpstr>Sportovní akce</vt:lpstr>
      <vt:lpstr>List1</vt:lpstr>
      <vt:lpstr>'Provozní náklady'!Oblast_tisku</vt:lpstr>
      <vt:lpstr>'Sportovní akce'!Oblast_tisku</vt:lpstr>
      <vt:lpstr>'Sportovní činnost'!Oblast_tisku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Kuříková Alena</dc:creator>
  <cp:lastModifiedBy>Hegrová Alena</cp:lastModifiedBy>
  <cp:lastPrinted>2021-03-02T12:58:28Z</cp:lastPrinted>
  <dcterms:created xsi:type="dcterms:W3CDTF">2015-11-11T07:46:12Z</dcterms:created>
  <dcterms:modified xsi:type="dcterms:W3CDTF">2021-04-15T10:32:48Z</dcterms:modified>
</cp:coreProperties>
</file>