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\AppData\Local\Microsoft\Windows\Temporary Internet Files\Content.Outlook\E31UXFLJ\"/>
    </mc:Choice>
  </mc:AlternateContent>
  <bookViews>
    <workbookView xWindow="0" yWindow="0" windowWidth="28800" windowHeight="12435" activeTab="1"/>
  </bookViews>
  <sheets>
    <sheet name="rm39 _1" sheetId="1" r:id="rId1"/>
    <sheet name="rm39_2" sheetId="3" r:id="rId2"/>
    <sheet name="rm40" sheetId="4" r:id="rId3"/>
    <sheet name="rm41_1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L9" i="3" l="1"/>
  <c r="L8" i="3" l="1"/>
  <c r="L7" i="3" l="1"/>
  <c r="M26" i="1" l="1"/>
  <c r="L7" i="7" l="1"/>
  <c r="L8" i="7"/>
  <c r="L9" i="7"/>
  <c r="L10" i="7"/>
  <c r="L11" i="7"/>
  <c r="L12" i="7"/>
  <c r="M14" i="7"/>
  <c r="L18" i="7"/>
  <c r="G14" i="7" l="1"/>
  <c r="M14" i="4"/>
  <c r="L12" i="4" l="1"/>
  <c r="L22" i="4" l="1"/>
  <c r="L18" i="4"/>
  <c r="L11" i="4"/>
  <c r="L10" i="4"/>
  <c r="L9" i="4"/>
  <c r="L8" i="4"/>
  <c r="L7" i="4"/>
  <c r="L14" i="4" l="1"/>
  <c r="L23" i="1"/>
  <c r="L22" i="1"/>
  <c r="L30" i="1" l="1"/>
  <c r="L33" i="1"/>
  <c r="L32" i="1" l="1"/>
  <c r="L31" i="1"/>
  <c r="L24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26" i="1" l="1"/>
</calcChain>
</file>

<file path=xl/sharedStrings.xml><?xml version="1.0" encoding="utf-8"?>
<sst xmlns="http://schemas.openxmlformats.org/spreadsheetml/2006/main" count="344" uniqueCount="225">
  <si>
    <t xml:space="preserve">              GRANTOVÝ PROGRAM COVID MĚSTA JILEMNICE V ROCE 2020</t>
  </si>
  <si>
    <t>Identifikační údaje žadatele</t>
  </si>
  <si>
    <t>Údaje o podnikatelské činnosti</t>
  </si>
  <si>
    <t>Údaje o provozovně, jejíž provoz byl omezen</t>
  </si>
  <si>
    <t>POŘADOVÉ ČÍSLO</t>
  </si>
  <si>
    <t>IČO</t>
  </si>
  <si>
    <t>Číslo smlouvy</t>
  </si>
  <si>
    <t>MUJI</t>
  </si>
  <si>
    <t>Jméno a příjmení / název</t>
  </si>
  <si>
    <t>Sídlo</t>
  </si>
  <si>
    <t>Předmět podnikání</t>
  </si>
  <si>
    <t>Obor / obory činnosti</t>
  </si>
  <si>
    <t>Adresa provozovny</t>
  </si>
  <si>
    <t>počet metrů</t>
  </si>
  <si>
    <t>Počet měsíců</t>
  </si>
  <si>
    <t xml:space="preserve"> Požadovaná částka</t>
  </si>
  <si>
    <t xml:space="preserve">Rudolf Špicar </t>
  </si>
  <si>
    <t>Kostelní 79</t>
  </si>
  <si>
    <t>prodej</t>
  </si>
  <si>
    <t>prodej sportovních potřeb</t>
  </si>
  <si>
    <t>Dana Malá</t>
  </si>
  <si>
    <t>Jana Weisse 1205</t>
  </si>
  <si>
    <t>prodej oblečení</t>
  </si>
  <si>
    <t>Husova 16</t>
  </si>
  <si>
    <t>Jiřina Fingerová</t>
  </si>
  <si>
    <t>Na Drahách 696</t>
  </si>
  <si>
    <t>Dolení 158</t>
  </si>
  <si>
    <t>Jeriova 989</t>
  </si>
  <si>
    <t>Kavánova 175</t>
  </si>
  <si>
    <t>Josef Kosáček</t>
  </si>
  <si>
    <t>J. Buchara 991</t>
  </si>
  <si>
    <t>mimoškolní výuka a vzdělávání</t>
  </si>
  <si>
    <t>pořádání kurzů</t>
  </si>
  <si>
    <t>Dolení 152</t>
  </si>
  <si>
    <t>Iva Krejčí</t>
  </si>
  <si>
    <t>Čsl. Legií 1247</t>
  </si>
  <si>
    <t>kadeřnické služby</t>
  </si>
  <si>
    <t>kadeřnice</t>
  </si>
  <si>
    <t>Rostislav Zatloukal, ACE SPORT</t>
  </si>
  <si>
    <t>Kavánova 148</t>
  </si>
  <si>
    <t>maloobchodní prodej</t>
  </si>
  <si>
    <t>prodej obuvy a textilu</t>
  </si>
  <si>
    <t>Knihkupectví u Malých s.r.o.</t>
  </si>
  <si>
    <t>Masarykovo náměstí 12</t>
  </si>
  <si>
    <t>knihkupectví</t>
  </si>
  <si>
    <t>Masarykovo nám. 12</t>
  </si>
  <si>
    <t>Bohuslav Malý</t>
  </si>
  <si>
    <t>Na Drahách 201</t>
  </si>
  <si>
    <t>pohostinství</t>
  </si>
  <si>
    <t>U Stadionu 84</t>
  </si>
  <si>
    <t>Ing. Aleš Prokůpek</t>
  </si>
  <si>
    <t>Na Výsluní 1151</t>
  </si>
  <si>
    <t>maloobchod</t>
  </si>
  <si>
    <t>Masarykovo nám. 173</t>
  </si>
  <si>
    <t>Iveta Prokůpková</t>
  </si>
  <si>
    <t>poradenská činnost</t>
  </si>
  <si>
    <t>Iva Ottová</t>
  </si>
  <si>
    <t>Víchová nad Jizerou 85</t>
  </si>
  <si>
    <t>kadeřnictví - kosmetika</t>
  </si>
  <si>
    <t>J. Harracha 191</t>
  </si>
  <si>
    <t>Oblastní charita Jilemnice</t>
  </si>
  <si>
    <t>Roztocká 500</t>
  </si>
  <si>
    <t>maloobchod s použitým zbožím</t>
  </si>
  <si>
    <t>Metyšova 372</t>
  </si>
  <si>
    <t>Vendula Kuběnová</t>
  </si>
  <si>
    <t>Šemberova 748/16, HK</t>
  </si>
  <si>
    <t>kosmetické služby</t>
  </si>
  <si>
    <t>kosmetika, modeláž nehtů</t>
  </si>
  <si>
    <t>Jungmannova 188</t>
  </si>
  <si>
    <t>Lenka Šolcová, Holičství</t>
  </si>
  <si>
    <t>Roztoky  u Jil. 419</t>
  </si>
  <si>
    <t>holičství</t>
  </si>
  <si>
    <t>služby zákazníkům</t>
  </si>
  <si>
    <t>J. Buchara 985</t>
  </si>
  <si>
    <t>Milan Szabo Café restaurant Alexander</t>
  </si>
  <si>
    <t>Krkonošská 503</t>
  </si>
  <si>
    <t>hostinská činnost</t>
  </si>
  <si>
    <t>restaurační provoz</t>
  </si>
  <si>
    <t>Michal Honců</t>
  </si>
  <si>
    <t>Na Račanech 579</t>
  </si>
  <si>
    <t>provoz restaurace</t>
  </si>
  <si>
    <t>Ke Stadionu 83</t>
  </si>
  <si>
    <t>Josef Rychtr - Aroma Aldrow Dejavu restaurant</t>
  </si>
  <si>
    <t>Dolní Štěpanice 148</t>
  </si>
  <si>
    <t>Vítkovice 444</t>
  </si>
  <si>
    <t>NÁVRH NA VYŘAZENÍ ŽÁDOSTI</t>
  </si>
  <si>
    <t>bez provozovny</t>
  </si>
  <si>
    <t>mimo ORP</t>
  </si>
  <si>
    <t>kadeřnictví</t>
  </si>
  <si>
    <t>Schválená částka</t>
  </si>
  <si>
    <t>4.</t>
  </si>
  <si>
    <t>ukončení činnosti</t>
  </si>
  <si>
    <t>1.</t>
  </si>
  <si>
    <t>2.</t>
  </si>
  <si>
    <t>3.</t>
  </si>
  <si>
    <t>MUJIP009H187</t>
  </si>
  <si>
    <t>sídlo mimo ORP</t>
  </si>
  <si>
    <t>MUJIP009H5ZO</t>
  </si>
  <si>
    <t>MUJIP009H67D</t>
  </si>
  <si>
    <t>MUJIP009H688</t>
  </si>
  <si>
    <t>MUJIP009H693</t>
  </si>
  <si>
    <t>MUJIP009H66I</t>
  </si>
  <si>
    <t>MUJIP009H5RS</t>
  </si>
  <si>
    <t>MUJIP009H5QX</t>
  </si>
  <si>
    <t>MUJIP009H5O7</t>
  </si>
  <si>
    <t>MUJIP009H47R</t>
  </si>
  <si>
    <t>MUJIP009H4P9</t>
  </si>
  <si>
    <t>MUJIP009H4OE</t>
  </si>
  <si>
    <t>MUJIP009H4Q4</t>
  </si>
  <si>
    <t>MUJIP009H3R6</t>
  </si>
  <si>
    <t>MUJIP009H3AJ</t>
  </si>
  <si>
    <t>MUJIP009H3BE</t>
  </si>
  <si>
    <t>MUJIP009H38T</t>
  </si>
  <si>
    <t>MUJIP009H30X</t>
  </si>
  <si>
    <t>MUJIP009H17C</t>
  </si>
  <si>
    <t>MUJIP009GVHH</t>
  </si>
  <si>
    <t>Vavřinecká 91</t>
  </si>
  <si>
    <t>fotorafické služby</t>
  </si>
  <si>
    <t>fotografické služby</t>
  </si>
  <si>
    <t>Anna Davidová, AD - Foto</t>
  </si>
  <si>
    <t>29.</t>
  </si>
  <si>
    <t>30.</t>
  </si>
  <si>
    <t>MUJIP009GTQM</t>
  </si>
  <si>
    <t>Věra Podhorníková</t>
  </si>
  <si>
    <t>Jana Weisse 1204</t>
  </si>
  <si>
    <t>masérské a regenerační služby</t>
  </si>
  <si>
    <t>masáže</t>
  </si>
  <si>
    <t>Kavanova 177</t>
  </si>
  <si>
    <t>31.</t>
  </si>
  <si>
    <t>MUJIP009GTT7</t>
  </si>
  <si>
    <t>Eva Skrbková</t>
  </si>
  <si>
    <t>Poniklá 318</t>
  </si>
  <si>
    <t>pohostinská činnost</t>
  </si>
  <si>
    <t>Masarykovo nám. 11</t>
  </si>
  <si>
    <t>32.</t>
  </si>
  <si>
    <t>MUJIP009FXR2</t>
  </si>
  <si>
    <t>Jiří Hubálovský - restaurace vinárna</t>
  </si>
  <si>
    <t>Mříčná 121</t>
  </si>
  <si>
    <t>Roztocká 229</t>
  </si>
  <si>
    <t>33.</t>
  </si>
  <si>
    <t>MUJIP009FXQ7</t>
  </si>
  <si>
    <t>Stanislav Soukup</t>
  </si>
  <si>
    <t>Čsl. Legií 698</t>
  </si>
  <si>
    <t>bowling, šipky</t>
  </si>
  <si>
    <t>Čsl. Legií 525</t>
  </si>
  <si>
    <t>34.</t>
  </si>
  <si>
    <t>MUJIP009FXPC</t>
  </si>
  <si>
    <t>Iva Pešinová</t>
  </si>
  <si>
    <t>K Vejrychovsku 1074</t>
  </si>
  <si>
    <t>16.</t>
  </si>
  <si>
    <t>Horní Branná 165</t>
  </si>
  <si>
    <t>Jana Buchara 991</t>
  </si>
  <si>
    <t>35.</t>
  </si>
  <si>
    <t>MUJIP009FN1M</t>
  </si>
  <si>
    <t>Lidmila Hrubá . Varieta</t>
  </si>
  <si>
    <t>V domkách 371</t>
  </si>
  <si>
    <t>Textil a OOPP</t>
  </si>
  <si>
    <t>txtil a OOPP</t>
  </si>
  <si>
    <t>zapsána do seznamu/pořadí až po jednání 39.RM, tedy nutno schválit při jednání 40.RM</t>
  </si>
  <si>
    <t>snížení metrů, opraveno panem Szabo, nutno znovu projednat 40.RM</t>
  </si>
  <si>
    <t xml:space="preserve">CELKEM </t>
  </si>
  <si>
    <t>CELKEM</t>
  </si>
  <si>
    <t>Sídlo mimo ORP Jilemnice</t>
  </si>
  <si>
    <t>Masarykovo nám. 10</t>
  </si>
  <si>
    <t>náhradní díly, autodoplňky</t>
  </si>
  <si>
    <t>nákup a prodej</t>
  </si>
  <si>
    <t xml:space="preserve">Nerudova 456, Česká Skalice </t>
  </si>
  <si>
    <t>Tomáš Jetmar</t>
  </si>
  <si>
    <t>MUJIP009BO1V</t>
  </si>
  <si>
    <t>8.</t>
  </si>
  <si>
    <t>Celkem</t>
  </si>
  <si>
    <t>Husova 13</t>
  </si>
  <si>
    <t>prodej textilu a obuvi</t>
  </si>
  <si>
    <t>Ambrožova 1216</t>
  </si>
  <si>
    <t>Pham Ngoc Bich</t>
  </si>
  <si>
    <t>MUJIP009BN5I</t>
  </si>
  <si>
    <t>41.</t>
  </si>
  <si>
    <r>
      <t>Nerudova 456, Česká Skalice</t>
    </r>
    <r>
      <rPr>
        <sz val="10"/>
        <color rgb="FFFF0000"/>
        <rFont val="Arial"/>
        <family val="2"/>
        <charset val="238"/>
      </rPr>
      <t xml:space="preserve"> </t>
    </r>
  </si>
  <si>
    <t>40.</t>
  </si>
  <si>
    <t>Kavánova 177</t>
  </si>
  <si>
    <t>výroba, obchod a služby</t>
  </si>
  <si>
    <t>Valteřice 197</t>
  </si>
  <si>
    <t>Tereza Paulů</t>
  </si>
  <si>
    <t>MUJIP009BOZ5</t>
  </si>
  <si>
    <t>39.</t>
  </si>
  <si>
    <t>Roztocká 489</t>
  </si>
  <si>
    <t>výroba reklamy</t>
  </si>
  <si>
    <t>reklamní činnost</t>
  </si>
  <si>
    <t>Milan Kolda - NK Design</t>
  </si>
  <si>
    <t>MUJIP009BP6Z</t>
  </si>
  <si>
    <t>38.</t>
  </si>
  <si>
    <t>Jana Harracha 131</t>
  </si>
  <si>
    <t>papírnictví</t>
  </si>
  <si>
    <t>Dušan Morávek</t>
  </si>
  <si>
    <t>MUJIP009BPGL</t>
  </si>
  <si>
    <t>37.</t>
  </si>
  <si>
    <t>Jana Harracha 191</t>
  </si>
  <si>
    <t>pedikúra, podologie</t>
  </si>
  <si>
    <t>pedikúra</t>
  </si>
  <si>
    <t>Jaroslava Havlíčka 389</t>
  </si>
  <si>
    <t>Jana Sýsová</t>
  </si>
  <si>
    <t>MUJIP009BPWD</t>
  </si>
  <si>
    <t>36.</t>
  </si>
  <si>
    <t>-</t>
  </si>
  <si>
    <t>Počet započatých 7 dní omezení</t>
  </si>
  <si>
    <t xml:space="preserve">              GRANTOVÝ PROGRAM COVID II MĚSTA JILEMNICE V ROCE 2021</t>
  </si>
  <si>
    <t>20.</t>
  </si>
  <si>
    <t>21.</t>
  </si>
  <si>
    <t>MUJIP009QS54</t>
  </si>
  <si>
    <t>Jitka Vojířová</t>
  </si>
  <si>
    <t>K Vejrychovsku 578, 514 01 Jilemnice</t>
  </si>
  <si>
    <t>Ubytovací činnost</t>
  </si>
  <si>
    <t>Penzion</t>
  </si>
  <si>
    <t>MUJIP009QRHN</t>
  </si>
  <si>
    <t>Na Račanech 1222, 514 01 Jilemnice</t>
  </si>
  <si>
    <t>Hostinská činnost</t>
  </si>
  <si>
    <t>Provoz restaurace</t>
  </si>
  <si>
    <t>Ke Stadionu 83, 514 01 Jilemnice</t>
  </si>
  <si>
    <t>MUJIP009QKIV</t>
  </si>
  <si>
    <t>Monika Novotná</t>
  </si>
  <si>
    <t>Na Kozinci 1140, 514 01 Jilemnice</t>
  </si>
  <si>
    <t>Prodejna oděvů</t>
  </si>
  <si>
    <t>Maloobchod</t>
  </si>
  <si>
    <t>Husova 15, 514 01 Jilemnice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</si>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</sst>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b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7" fillId="3" borderId="4" xfId="0" applyFont="1" applyFill="1" applyBorder="1" applyAlignment="1">
      <alignment horizontal="center"/>
    </xf>
    <xf numFmtId="0" fontId="0" fillId="0" borderId="0" xfId="0" applyFill="1"/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/>
    <xf numFmtId="0" fontId="2" fillId="0" borderId="16" xfId="0" applyFont="1" applyFill="1" applyBorder="1"/>
    <xf numFmtId="49" fontId="2" fillId="0" borderId="16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0" fontId="2" fillId="0" borderId="19" xfId="0" applyFont="1" applyFill="1" applyBorder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0" fillId="0" borderId="19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19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24" xfId="0" applyFill="1" applyBorder="1"/>
    <xf numFmtId="0" fontId="10" fillId="0" borderId="0" xfId="0" applyFont="1" applyFill="1"/>
    <xf numFmtId="0" fontId="11" fillId="5" borderId="2" xfId="0" applyFont="1" applyFill="1" applyBorder="1" applyAlignment="1"/>
    <xf numFmtId="0" fontId="11" fillId="5" borderId="24" xfId="0" applyFont="1" applyFill="1" applyBorder="1" applyAlignment="1"/>
    <xf numFmtId="0" fontId="11" fillId="5" borderId="3" xfId="0" applyFont="1" applyFill="1" applyBorder="1" applyAlignment="1"/>
    <xf numFmtId="3" fontId="11" fillId="5" borderId="3" xfId="0" applyNumberFormat="1" applyFont="1" applyFill="1" applyBorder="1" applyAlignment="1">
      <alignment horizontal="right"/>
    </xf>
    <xf numFmtId="3" fontId="11" fillId="5" borderId="24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7" fillId="2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shrinkToFi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Border="1"/>
    <xf numFmtId="0" fontId="7" fillId="0" borderId="0" xfId="0" applyFont="1" applyBorder="1"/>
    <xf numFmtId="0" fontId="14" fillId="0" borderId="0" xfId="0" applyFont="1" applyBorder="1"/>
    <xf numFmtId="3" fontId="14" fillId="0" borderId="0" xfId="0" applyNumberFormat="1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6" fillId="0" borderId="0" xfId="0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6" fillId="3" borderId="2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3" fontId="2" fillId="0" borderId="22" xfId="0" applyNumberFormat="1" applyFont="1" applyFill="1" applyBorder="1" applyAlignment="1">
      <alignment horizontal="left"/>
    </xf>
    <xf numFmtId="49" fontId="0" fillId="0" borderId="22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2" fontId="0" fillId="3" borderId="6" xfId="0" applyNumberFormat="1" applyFill="1" applyBorder="1" applyAlignment="1">
      <alignment shrinkToFit="1"/>
    </xf>
    <xf numFmtId="2" fontId="0" fillId="3" borderId="10" xfId="0" applyNumberFormat="1" applyFill="1" applyBorder="1" applyAlignment="1">
      <alignment shrinkToFit="1"/>
    </xf>
    <xf numFmtId="2" fontId="0" fillId="3" borderId="12" xfId="0" applyNumberFormat="1" applyFill="1" applyBorder="1" applyAlignment="1">
      <alignment shrinkToFit="1"/>
    </xf>
    <xf numFmtId="2" fontId="2" fillId="3" borderId="10" xfId="0" applyNumberFormat="1" applyFont="1" applyFill="1" applyBorder="1" applyAlignment="1">
      <alignment horizontal="right" shrinkToFit="1"/>
    </xf>
    <xf numFmtId="2" fontId="0" fillId="3" borderId="29" xfId="0" applyNumberFormat="1" applyFill="1" applyBorder="1" applyAlignment="1">
      <alignment shrinkToFit="1"/>
    </xf>
    <xf numFmtId="2" fontId="0" fillId="3" borderId="10" xfId="0" applyNumberFormat="1" applyFill="1" applyBorder="1" applyAlignment="1">
      <alignment horizontal="right" shrinkToFit="1"/>
    </xf>
    <xf numFmtId="0" fontId="2" fillId="6" borderId="26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/>
    </xf>
    <xf numFmtId="3" fontId="0" fillId="6" borderId="19" xfId="0" applyNumberFormat="1" applyFill="1" applyBorder="1" applyAlignment="1">
      <alignment horizontal="left"/>
    </xf>
    <xf numFmtId="3" fontId="0" fillId="6" borderId="19" xfId="0" applyNumberFormat="1" applyFill="1" applyBorder="1" applyAlignment="1">
      <alignment horizontal="center"/>
    </xf>
    <xf numFmtId="3" fontId="2" fillId="6" borderId="19" xfId="0" applyNumberFormat="1" applyFont="1" applyFill="1" applyBorder="1" applyAlignment="1">
      <alignment horizontal="center"/>
    </xf>
    <xf numFmtId="2" fontId="2" fillId="6" borderId="20" xfId="0" applyNumberFormat="1" applyFont="1" applyFill="1" applyBorder="1" applyAlignment="1">
      <alignment horizontal="right"/>
    </xf>
    <xf numFmtId="2" fontId="0" fillId="6" borderId="10" xfId="0" applyNumberFormat="1" applyFill="1" applyBorder="1" applyAlignment="1">
      <alignment shrinkToFit="1"/>
    </xf>
    <xf numFmtId="0" fontId="2" fillId="6" borderId="19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wrapText="1"/>
    </xf>
    <xf numFmtId="2" fontId="0" fillId="0" borderId="0" xfId="0" applyNumberForma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 wrapText="1"/>
    </xf>
    <xf numFmtId="0" fontId="2" fillId="7" borderId="0" xfId="0" applyFont="1" applyFill="1" applyBorder="1"/>
    <xf numFmtId="0" fontId="2" fillId="7" borderId="0" xfId="0" applyFont="1" applyFill="1" applyBorder="1" applyAlignment="1">
      <alignment wrapText="1"/>
    </xf>
    <xf numFmtId="49" fontId="2" fillId="7" borderId="0" xfId="0" applyNumberFormat="1" applyFont="1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2" fontId="0" fillId="7" borderId="0" xfId="0" applyNumberFormat="1" applyFill="1" applyBorder="1"/>
    <xf numFmtId="0" fontId="2" fillId="7" borderId="0" xfId="0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/>
    </xf>
    <xf numFmtId="0" fontId="0" fillId="7" borderId="0" xfId="0" applyFill="1" applyBorder="1"/>
    <xf numFmtId="0" fontId="2" fillId="6" borderId="19" xfId="0" applyFont="1" applyFill="1" applyBorder="1" applyAlignment="1">
      <alignment horizontal="left" wrapText="1"/>
    </xf>
    <xf numFmtId="49" fontId="2" fillId="6" borderId="19" xfId="0" applyNumberFormat="1" applyFont="1" applyFill="1" applyBorder="1" applyAlignment="1">
      <alignment horizontal="left"/>
    </xf>
    <xf numFmtId="0" fontId="2" fillId="6" borderId="19" xfId="0" applyNumberFormat="1" applyFont="1" applyFill="1" applyBorder="1" applyAlignment="1">
      <alignment horizontal="center"/>
    </xf>
    <xf numFmtId="3" fontId="2" fillId="6" borderId="19" xfId="0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>
      <alignment shrinkToFit="1"/>
    </xf>
    <xf numFmtId="0" fontId="0" fillId="0" borderId="0" xfId="0" applyFill="1" applyBorder="1" applyAlignment="1">
      <alignment horizontal="left"/>
    </xf>
    <xf numFmtId="2" fontId="0" fillId="0" borderId="0" xfId="0" applyNumberFormat="1" applyFill="1"/>
    <xf numFmtId="2" fontId="10" fillId="5" borderId="4" xfId="0" applyNumberFormat="1" applyFont="1" applyFill="1" applyBorder="1" applyAlignment="1">
      <alignment horizontal="right"/>
    </xf>
    <xf numFmtId="2" fontId="11" fillId="3" borderId="1" xfId="0" applyNumberFormat="1" applyFont="1" applyFill="1" applyBorder="1"/>
    <xf numFmtId="2" fontId="2" fillId="3" borderId="6" xfId="0" applyNumberFormat="1" applyFont="1" applyFill="1" applyBorder="1" applyAlignment="1">
      <alignment shrinkToFit="1"/>
    </xf>
    <xf numFmtId="2" fontId="2" fillId="3" borderId="10" xfId="0" applyNumberFormat="1" applyFont="1" applyFill="1" applyBorder="1" applyAlignment="1">
      <alignment shrinkToFit="1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/>
    </xf>
    <xf numFmtId="3" fontId="2" fillId="7" borderId="0" xfId="0" applyNumberFormat="1" applyFont="1" applyFill="1" applyBorder="1" applyAlignment="1">
      <alignment horizontal="left"/>
    </xf>
    <xf numFmtId="3" fontId="0" fillId="7" borderId="0" xfId="0" applyNumberForma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right"/>
    </xf>
    <xf numFmtId="0" fontId="2" fillId="7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0" fillId="0" borderId="19" xfId="0" applyNumberForma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" fillId="0" borderId="0" xfId="0" applyFont="1" applyAlignment="1"/>
    <xf numFmtId="0" fontId="2" fillId="0" borderId="30" xfId="0" applyFont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/>
    <xf numFmtId="49" fontId="2" fillId="2" borderId="19" xfId="0" applyNumberFormat="1" applyFont="1" applyFill="1" applyBorder="1" applyAlignment="1">
      <alignment horizontal="left"/>
    </xf>
    <xf numFmtId="0" fontId="2" fillId="2" borderId="19" xfId="0" applyNumberFormat="1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right"/>
    </xf>
    <xf numFmtId="2" fontId="0" fillId="2" borderId="20" xfId="0" applyNumberFormat="1" applyFill="1" applyBorder="1"/>
    <xf numFmtId="0" fontId="2" fillId="2" borderId="18" xfId="0" applyFont="1" applyFill="1" applyBorder="1" applyAlignment="1">
      <alignment horizontal="center"/>
    </xf>
    <xf numFmtId="0" fontId="6" fillId="3" borderId="7" xfId="0" applyFont="1" applyFill="1" applyBorder="1"/>
    <xf numFmtId="0" fontId="2" fillId="2" borderId="33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right"/>
    </xf>
    <xf numFmtId="2" fontId="7" fillId="3" borderId="34" xfId="0" applyNumberFormat="1" applyFont="1" applyFill="1" applyBorder="1"/>
    <xf numFmtId="0" fontId="7" fillId="5" borderId="2" xfId="0" applyFont="1" applyFill="1" applyBorder="1" applyAlignment="1"/>
    <xf numFmtId="0" fontId="7" fillId="3" borderId="7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8" xfId="0" applyBorder="1" applyAlignment="1"/>
    <xf numFmtId="0" fontId="8" fillId="4" borderId="6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7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textRotation="88" wrapText="1"/>
    </xf>
    <xf numFmtId="0" fontId="8" fillId="4" borderId="26" xfId="0" applyFont="1" applyFill="1" applyBorder="1" applyAlignment="1">
      <alignment horizontal="center" vertical="center" textRotation="88" wrapText="1"/>
    </xf>
    <xf numFmtId="0" fontId="8" fillId="4" borderId="27" xfId="0" applyFont="1" applyFill="1" applyBorder="1" applyAlignment="1">
      <alignment horizontal="center" vertical="center" textRotation="88" wrapText="1"/>
    </xf>
    <xf numFmtId="0" fontId="8" fillId="4" borderId="6" xfId="0" applyFont="1" applyFill="1" applyBorder="1" applyAlignment="1">
      <alignment horizontal="center" vertical="center" textRotation="255" wrapText="1"/>
    </xf>
    <xf numFmtId="0" fontId="8" fillId="4" borderId="8" xfId="0" applyFont="1" applyFill="1" applyBorder="1" applyAlignment="1">
      <alignment horizontal="center" vertical="center" textRotation="255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49" fontId="7" fillId="3" borderId="15" xfId="0" applyNumberFormat="1" applyFon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0" borderId="17" xfId="0" applyNumberFormat="1" applyBorder="1" applyAlignment="1"/>
    <xf numFmtId="0" fontId="8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8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textRotation="88" wrapText="1"/>
    </xf>
    <xf numFmtId="0" fontId="8" fillId="4" borderId="19" xfId="0" applyFont="1" applyFill="1" applyBorder="1" applyAlignment="1">
      <alignment horizontal="center" vertical="center" textRotation="255" wrapText="1"/>
    </xf>
    <xf numFmtId="0" fontId="9" fillId="4" borderId="19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/>
    <xf numFmtId="0" fontId="0" fillId="7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" fillId="7" borderId="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2" fontId="10" fillId="5" borderId="3" xfId="0" applyNumberFormat="1" applyFont="1" applyFill="1" applyBorder="1" applyAlignment="1">
      <alignment horizontal="right"/>
    </xf>
    <xf numFmtId="0" fontId="0" fillId="5" borderId="3" xfId="0" applyFill="1" applyBorder="1" applyAlignment="1"/>
    <xf numFmtId="0" fontId="0" fillId="5" borderId="4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Normal="100" workbookViewId="0">
      <selection activeCell="F39" sqref="F39"/>
    </sheetView>
  </sheetViews>
  <sheetFormatPr defaultRowHeight="12.75" x14ac:dyDescent="0.2"/>
  <cols>
    <col min="1" max="1" width="4.28515625" customWidth="1"/>
    <col min="2" max="2" width="11.42578125" bestFit="1" customWidth="1"/>
    <col min="3" max="3" width="7.28515625" customWidth="1"/>
    <col min="4" max="4" width="15.7109375" customWidth="1"/>
    <col min="5" max="5" width="41.7109375" customWidth="1"/>
    <col min="6" max="6" width="26.7109375" customWidth="1"/>
    <col min="7" max="7" width="27" customWidth="1"/>
    <col min="8" max="8" width="27.140625" customWidth="1"/>
    <col min="9" max="9" width="19.42578125" customWidth="1"/>
    <col min="10" max="10" width="13.140625" customWidth="1"/>
    <col min="11" max="11" width="9" customWidth="1"/>
    <col min="12" max="12" width="12.28515625" customWidth="1"/>
    <col min="13" max="13" width="13.85546875" bestFit="1" customWidth="1"/>
  </cols>
  <sheetData>
    <row r="1" spans="1:14" ht="21" thickBot="1" x14ac:dyDescent="0.35">
      <c r="A1" s="1" t="s">
        <v>0</v>
      </c>
      <c r="B1" s="2"/>
      <c r="C1" s="3"/>
      <c r="D1" s="2"/>
      <c r="E1" s="4"/>
      <c r="F1" s="5"/>
      <c r="G1" s="5"/>
      <c r="H1" s="196"/>
      <c r="I1" s="197"/>
      <c r="J1" s="6"/>
      <c r="K1" s="6"/>
      <c r="L1" s="7"/>
    </row>
    <row r="2" spans="1:14" ht="18.75" customHeight="1" thickBot="1" x14ac:dyDescent="0.25">
      <c r="A2" s="92"/>
      <c r="B2" s="198" t="s">
        <v>1</v>
      </c>
      <c r="C2" s="199"/>
      <c r="D2" s="199"/>
      <c r="E2" s="199"/>
      <c r="F2" s="199"/>
      <c r="G2" s="198" t="s">
        <v>2</v>
      </c>
      <c r="H2" s="199"/>
      <c r="I2" s="8"/>
      <c r="J2" s="190" t="s">
        <v>3</v>
      </c>
      <c r="K2" s="191"/>
      <c r="L2" s="191"/>
      <c r="M2" s="192"/>
    </row>
    <row r="3" spans="1:14" ht="12.75" customHeight="1" x14ac:dyDescent="0.2">
      <c r="A3" s="206" t="s">
        <v>4</v>
      </c>
      <c r="B3" s="193" t="s">
        <v>5</v>
      </c>
      <c r="C3" s="202" t="s">
        <v>6</v>
      </c>
      <c r="D3" s="193" t="s">
        <v>7</v>
      </c>
      <c r="E3" s="193" t="s">
        <v>8</v>
      </c>
      <c r="F3" s="204" t="s">
        <v>9</v>
      </c>
      <c r="G3" s="200" t="s">
        <v>10</v>
      </c>
      <c r="H3" s="200" t="s">
        <v>11</v>
      </c>
      <c r="I3" s="200" t="s">
        <v>12</v>
      </c>
      <c r="J3" s="209" t="s">
        <v>13</v>
      </c>
      <c r="K3" s="211" t="s">
        <v>14</v>
      </c>
      <c r="L3" s="213" t="s">
        <v>15</v>
      </c>
      <c r="M3" s="193" t="s">
        <v>89</v>
      </c>
    </row>
    <row r="4" spans="1:14" x14ac:dyDescent="0.2">
      <c r="A4" s="207"/>
      <c r="B4" s="200"/>
      <c r="C4" s="203"/>
      <c r="D4" s="200"/>
      <c r="E4" s="200"/>
      <c r="F4" s="205"/>
      <c r="G4" s="194"/>
      <c r="H4" s="194"/>
      <c r="I4" s="194"/>
      <c r="J4" s="210"/>
      <c r="K4" s="212"/>
      <c r="L4" s="214"/>
      <c r="M4" s="194"/>
    </row>
    <row r="5" spans="1:14" x14ac:dyDescent="0.2">
      <c r="A5" s="207"/>
      <c r="B5" s="200"/>
      <c r="C5" s="203"/>
      <c r="D5" s="200"/>
      <c r="E5" s="200"/>
      <c r="F5" s="205"/>
      <c r="G5" s="194"/>
      <c r="H5" s="194"/>
      <c r="I5" s="194"/>
      <c r="J5" s="210"/>
      <c r="K5" s="212"/>
      <c r="L5" s="214"/>
      <c r="M5" s="194"/>
    </row>
    <row r="6" spans="1:14" ht="18.75" customHeight="1" thickBot="1" x14ac:dyDescent="0.25">
      <c r="A6" s="208"/>
      <c r="B6" s="201"/>
      <c r="C6" s="203"/>
      <c r="D6" s="200"/>
      <c r="E6" s="200"/>
      <c r="F6" s="205"/>
      <c r="G6" s="195"/>
      <c r="H6" s="195"/>
      <c r="I6" s="195"/>
      <c r="J6" s="210"/>
      <c r="K6" s="212"/>
      <c r="L6" s="215"/>
      <c r="M6" s="195"/>
    </row>
    <row r="7" spans="1:14" ht="12.95" customHeight="1" x14ac:dyDescent="0.2">
      <c r="A7" s="93">
        <v>1</v>
      </c>
      <c r="B7" s="95">
        <v>48143707</v>
      </c>
      <c r="C7" s="10">
        <v>1</v>
      </c>
      <c r="D7" s="12" t="s">
        <v>97</v>
      </c>
      <c r="E7" s="11" t="s">
        <v>16</v>
      </c>
      <c r="F7" s="12" t="s">
        <v>17</v>
      </c>
      <c r="G7" s="13" t="s">
        <v>18</v>
      </c>
      <c r="H7" s="14" t="s">
        <v>19</v>
      </c>
      <c r="I7" s="15" t="s">
        <v>17</v>
      </c>
      <c r="J7" s="16">
        <v>74.2</v>
      </c>
      <c r="K7" s="17">
        <v>2</v>
      </c>
      <c r="L7" s="18">
        <f>J7*K7*140</f>
        <v>20776</v>
      </c>
      <c r="M7" s="109">
        <v>20776</v>
      </c>
      <c r="N7" s="9"/>
    </row>
    <row r="8" spans="1:14" ht="12.95" customHeight="1" x14ac:dyDescent="0.2">
      <c r="A8" s="94">
        <v>2</v>
      </c>
      <c r="B8" s="96">
        <v>87990229</v>
      </c>
      <c r="C8" s="19">
        <v>2</v>
      </c>
      <c r="D8" s="34" t="s">
        <v>98</v>
      </c>
      <c r="E8" s="21" t="s">
        <v>20</v>
      </c>
      <c r="F8" s="22" t="s">
        <v>21</v>
      </c>
      <c r="G8" s="23" t="s">
        <v>18</v>
      </c>
      <c r="H8" s="23" t="s">
        <v>22</v>
      </c>
      <c r="I8" s="24" t="s">
        <v>23</v>
      </c>
      <c r="J8" s="25">
        <v>54.11</v>
      </c>
      <c r="K8" s="26">
        <v>2</v>
      </c>
      <c r="L8" s="27">
        <f>J8*K8*140</f>
        <v>15150.8</v>
      </c>
      <c r="M8" s="110">
        <v>15150.8</v>
      </c>
      <c r="N8" s="9"/>
    </row>
    <row r="9" spans="1:14" ht="12.95" customHeight="1" x14ac:dyDescent="0.2">
      <c r="A9" s="94">
        <v>3</v>
      </c>
      <c r="B9" s="97">
        <v>88141608</v>
      </c>
      <c r="C9" s="19">
        <v>3</v>
      </c>
      <c r="D9" s="34" t="s">
        <v>99</v>
      </c>
      <c r="E9" s="28" t="s">
        <v>24</v>
      </c>
      <c r="F9" s="22" t="s">
        <v>25</v>
      </c>
      <c r="G9" s="23" t="s">
        <v>18</v>
      </c>
      <c r="H9" s="23" t="s">
        <v>22</v>
      </c>
      <c r="I9" s="24" t="s">
        <v>26</v>
      </c>
      <c r="J9" s="29">
        <v>53.6</v>
      </c>
      <c r="K9" s="26">
        <v>2</v>
      </c>
      <c r="L9" s="27">
        <f t="shared" ref="L9:L24" si="0">J9*K9*140</f>
        <v>15008</v>
      </c>
      <c r="M9" s="110">
        <v>15008</v>
      </c>
      <c r="N9" s="9"/>
    </row>
    <row r="10" spans="1:14" ht="12.95" customHeight="1" x14ac:dyDescent="0.2">
      <c r="A10" s="94">
        <v>4</v>
      </c>
      <c r="B10" s="97">
        <v>15599477</v>
      </c>
      <c r="C10" s="19">
        <v>4</v>
      </c>
      <c r="D10" s="34" t="s">
        <v>100</v>
      </c>
      <c r="E10" s="28" t="s">
        <v>20</v>
      </c>
      <c r="F10" s="22" t="s">
        <v>27</v>
      </c>
      <c r="G10" s="23" t="s">
        <v>18</v>
      </c>
      <c r="H10" s="23" t="s">
        <v>22</v>
      </c>
      <c r="I10" s="24" t="s">
        <v>28</v>
      </c>
      <c r="J10" s="30">
        <v>69.8</v>
      </c>
      <c r="K10" s="31">
        <v>2</v>
      </c>
      <c r="L10" s="27">
        <f t="shared" si="0"/>
        <v>19544</v>
      </c>
      <c r="M10" s="110">
        <v>19544</v>
      </c>
      <c r="N10" s="9"/>
    </row>
    <row r="11" spans="1:14" ht="12.95" customHeight="1" x14ac:dyDescent="0.2">
      <c r="A11" s="94">
        <v>5</v>
      </c>
      <c r="B11" s="97">
        <v>2765721</v>
      </c>
      <c r="C11" s="19">
        <v>5</v>
      </c>
      <c r="D11" s="34" t="s">
        <v>101</v>
      </c>
      <c r="E11" s="28" t="s">
        <v>29</v>
      </c>
      <c r="F11" s="22" t="s">
        <v>30</v>
      </c>
      <c r="G11" s="32" t="s">
        <v>31</v>
      </c>
      <c r="H11" s="32" t="s">
        <v>32</v>
      </c>
      <c r="I11" s="24" t="s">
        <v>33</v>
      </c>
      <c r="J11" s="29">
        <v>30.81</v>
      </c>
      <c r="K11" s="31">
        <v>3</v>
      </c>
      <c r="L11" s="27">
        <f t="shared" si="0"/>
        <v>12940.199999999999</v>
      </c>
      <c r="M11" s="110">
        <v>12940.2</v>
      </c>
      <c r="N11" s="9"/>
    </row>
    <row r="12" spans="1:14" ht="12.95" customHeight="1" x14ac:dyDescent="0.2">
      <c r="A12" s="94">
        <v>6</v>
      </c>
      <c r="B12" s="97">
        <v>61203629</v>
      </c>
      <c r="C12" s="19">
        <v>6</v>
      </c>
      <c r="D12" s="34" t="s">
        <v>102</v>
      </c>
      <c r="E12" s="28" t="s">
        <v>34</v>
      </c>
      <c r="F12" s="22" t="s">
        <v>35</v>
      </c>
      <c r="G12" s="23" t="s">
        <v>36</v>
      </c>
      <c r="H12" s="23" t="s">
        <v>37</v>
      </c>
      <c r="I12" s="24" t="s">
        <v>35</v>
      </c>
      <c r="J12" s="25">
        <v>54</v>
      </c>
      <c r="K12" s="31">
        <v>3</v>
      </c>
      <c r="L12" s="27">
        <f t="shared" si="0"/>
        <v>22680</v>
      </c>
      <c r="M12" s="110">
        <v>22680</v>
      </c>
      <c r="N12" s="9"/>
    </row>
    <row r="13" spans="1:14" ht="12.95" customHeight="1" x14ac:dyDescent="0.2">
      <c r="A13" s="94">
        <v>7</v>
      </c>
      <c r="B13" s="97">
        <v>67827152</v>
      </c>
      <c r="C13" s="19">
        <v>7</v>
      </c>
      <c r="D13" s="34" t="s">
        <v>103</v>
      </c>
      <c r="E13" s="28" t="s">
        <v>38</v>
      </c>
      <c r="F13" s="22" t="s">
        <v>39</v>
      </c>
      <c r="G13" s="23" t="s">
        <v>40</v>
      </c>
      <c r="H13" s="23" t="s">
        <v>41</v>
      </c>
      <c r="I13" s="24" t="s">
        <v>39</v>
      </c>
      <c r="J13" s="29">
        <v>42</v>
      </c>
      <c r="K13" s="31">
        <v>2</v>
      </c>
      <c r="L13" s="27">
        <f t="shared" si="0"/>
        <v>11760</v>
      </c>
      <c r="M13" s="110">
        <v>11760</v>
      </c>
      <c r="N13" s="9"/>
    </row>
    <row r="14" spans="1:14" ht="12.95" customHeight="1" x14ac:dyDescent="0.2">
      <c r="A14" s="94">
        <v>8</v>
      </c>
      <c r="B14" s="97">
        <v>27525643</v>
      </c>
      <c r="C14" s="19">
        <v>8</v>
      </c>
      <c r="D14" s="34" t="s">
        <v>104</v>
      </c>
      <c r="E14" s="28" t="s">
        <v>42</v>
      </c>
      <c r="F14" s="22" t="s">
        <v>43</v>
      </c>
      <c r="G14" s="23" t="s">
        <v>40</v>
      </c>
      <c r="H14" s="23" t="s">
        <v>44</v>
      </c>
      <c r="I14" s="24" t="s">
        <v>45</v>
      </c>
      <c r="J14" s="29">
        <v>83.5</v>
      </c>
      <c r="K14" s="26">
        <v>2</v>
      </c>
      <c r="L14" s="27">
        <f t="shared" si="0"/>
        <v>23380</v>
      </c>
      <c r="M14" s="110">
        <v>23380</v>
      </c>
      <c r="N14" s="9"/>
    </row>
    <row r="15" spans="1:14" ht="12.95" customHeight="1" x14ac:dyDescent="0.2">
      <c r="A15" s="94">
        <v>9</v>
      </c>
      <c r="B15" s="97">
        <v>15635597</v>
      </c>
      <c r="C15" s="19">
        <v>9</v>
      </c>
      <c r="D15" s="34" t="s">
        <v>105</v>
      </c>
      <c r="E15" s="28" t="s">
        <v>46</v>
      </c>
      <c r="F15" s="23" t="s">
        <v>47</v>
      </c>
      <c r="G15" s="23" t="s">
        <v>48</v>
      </c>
      <c r="H15" s="23" t="s">
        <v>48</v>
      </c>
      <c r="I15" s="33" t="s">
        <v>49</v>
      </c>
      <c r="J15" s="25">
        <v>32.5</v>
      </c>
      <c r="K15" s="26">
        <v>3</v>
      </c>
      <c r="L15" s="27">
        <f t="shared" si="0"/>
        <v>13650</v>
      </c>
      <c r="M15" s="110">
        <v>13650</v>
      </c>
      <c r="N15" s="9"/>
    </row>
    <row r="16" spans="1:14" ht="12.95" customHeight="1" x14ac:dyDescent="0.2">
      <c r="A16" s="94">
        <v>10</v>
      </c>
      <c r="B16" s="98">
        <v>64236072</v>
      </c>
      <c r="C16" s="19">
        <v>10</v>
      </c>
      <c r="D16" s="34" t="s">
        <v>106</v>
      </c>
      <c r="E16" s="28" t="s">
        <v>50</v>
      </c>
      <c r="F16" s="23" t="s">
        <v>51</v>
      </c>
      <c r="G16" s="23" t="s">
        <v>52</v>
      </c>
      <c r="H16" s="23" t="s">
        <v>52</v>
      </c>
      <c r="I16" s="33" t="s">
        <v>53</v>
      </c>
      <c r="J16" s="35">
        <v>85</v>
      </c>
      <c r="K16" s="26">
        <v>2</v>
      </c>
      <c r="L16" s="27">
        <f t="shared" si="0"/>
        <v>23800</v>
      </c>
      <c r="M16" s="111">
        <v>23800</v>
      </c>
      <c r="N16" s="9"/>
    </row>
    <row r="17" spans="1:14" ht="12.95" customHeight="1" x14ac:dyDescent="0.2">
      <c r="A17" s="94">
        <v>11</v>
      </c>
      <c r="B17" s="99">
        <v>45946256</v>
      </c>
      <c r="C17" s="20">
        <v>11</v>
      </c>
      <c r="D17" s="34" t="s">
        <v>107</v>
      </c>
      <c r="E17" s="34" t="s">
        <v>54</v>
      </c>
      <c r="F17" s="23" t="s">
        <v>51</v>
      </c>
      <c r="G17" s="23" t="s">
        <v>55</v>
      </c>
      <c r="H17" s="23" t="s">
        <v>55</v>
      </c>
      <c r="I17" s="26" t="s">
        <v>53</v>
      </c>
      <c r="J17" s="35">
        <v>27</v>
      </c>
      <c r="K17" s="26">
        <v>3</v>
      </c>
      <c r="L17" s="27">
        <f t="shared" si="0"/>
        <v>11340</v>
      </c>
      <c r="M17" s="112">
        <v>11340</v>
      </c>
      <c r="N17" s="38"/>
    </row>
    <row r="18" spans="1:14" s="41" customFormat="1" ht="12.95" customHeight="1" x14ac:dyDescent="0.2">
      <c r="A18" s="94">
        <v>12</v>
      </c>
      <c r="B18" s="98">
        <v>72935464</v>
      </c>
      <c r="C18" s="20">
        <v>12</v>
      </c>
      <c r="D18" s="34" t="s">
        <v>108</v>
      </c>
      <c r="E18" s="28" t="s">
        <v>56</v>
      </c>
      <c r="F18" s="22" t="s">
        <v>57</v>
      </c>
      <c r="G18" s="22" t="s">
        <v>58</v>
      </c>
      <c r="H18" s="22" t="s">
        <v>58</v>
      </c>
      <c r="I18" s="39" t="s">
        <v>59</v>
      </c>
      <c r="J18" s="35">
        <v>35</v>
      </c>
      <c r="K18" s="26">
        <v>3</v>
      </c>
      <c r="L18" s="27">
        <f t="shared" si="0"/>
        <v>14700</v>
      </c>
      <c r="M18" s="114">
        <v>14700</v>
      </c>
      <c r="N18" s="40"/>
    </row>
    <row r="19" spans="1:14" ht="12.95" customHeight="1" x14ac:dyDescent="0.2">
      <c r="A19" s="94">
        <v>13</v>
      </c>
      <c r="B19" s="98">
        <v>45599696</v>
      </c>
      <c r="C19" s="20" t="s">
        <v>203</v>
      </c>
      <c r="D19" s="34" t="s">
        <v>109</v>
      </c>
      <c r="E19" s="28" t="s">
        <v>60</v>
      </c>
      <c r="F19" s="22" t="s">
        <v>61</v>
      </c>
      <c r="G19" s="22" t="s">
        <v>52</v>
      </c>
      <c r="H19" s="22" t="s">
        <v>62</v>
      </c>
      <c r="I19" s="39" t="s">
        <v>63</v>
      </c>
      <c r="J19" s="35">
        <v>36</v>
      </c>
      <c r="K19" s="26">
        <v>2</v>
      </c>
      <c r="L19" s="27">
        <f t="shared" si="0"/>
        <v>10080</v>
      </c>
      <c r="M19" s="110">
        <v>0</v>
      </c>
      <c r="N19" s="9"/>
    </row>
    <row r="20" spans="1:14" ht="12.95" customHeight="1" x14ac:dyDescent="0.2">
      <c r="A20" s="94">
        <v>14</v>
      </c>
      <c r="B20" s="98">
        <v>86725424</v>
      </c>
      <c r="C20" s="19" t="s">
        <v>203</v>
      </c>
      <c r="D20" s="24" t="s">
        <v>110</v>
      </c>
      <c r="E20" s="28" t="s">
        <v>64</v>
      </c>
      <c r="F20" s="22" t="s">
        <v>65</v>
      </c>
      <c r="G20" s="22" t="s">
        <v>66</v>
      </c>
      <c r="H20" s="22" t="s">
        <v>67</v>
      </c>
      <c r="I20" s="42" t="s">
        <v>68</v>
      </c>
      <c r="J20" s="43">
        <v>19</v>
      </c>
      <c r="K20" s="26">
        <v>3</v>
      </c>
      <c r="L20" s="27">
        <f t="shared" si="0"/>
        <v>7980</v>
      </c>
      <c r="M20" s="110">
        <v>0</v>
      </c>
      <c r="N20" s="9"/>
    </row>
    <row r="21" spans="1:14" ht="12.95" customHeight="1" x14ac:dyDescent="0.2">
      <c r="A21" s="94">
        <v>15</v>
      </c>
      <c r="B21" s="97">
        <v>72794283</v>
      </c>
      <c r="C21" s="19" t="s">
        <v>203</v>
      </c>
      <c r="D21" s="34" t="s">
        <v>111</v>
      </c>
      <c r="E21" s="28" t="s">
        <v>69</v>
      </c>
      <c r="F21" s="34" t="s">
        <v>70</v>
      </c>
      <c r="G21" s="34" t="s">
        <v>71</v>
      </c>
      <c r="H21" s="34" t="s">
        <v>72</v>
      </c>
      <c r="I21" s="33" t="s">
        <v>73</v>
      </c>
      <c r="J21" s="30">
        <v>24.41</v>
      </c>
      <c r="K21" s="26">
        <v>2</v>
      </c>
      <c r="L21" s="27">
        <f t="shared" si="0"/>
        <v>6834.8</v>
      </c>
      <c r="M21" s="110">
        <v>0</v>
      </c>
      <c r="N21" s="9"/>
    </row>
    <row r="22" spans="1:14" ht="12.95" customHeight="1" x14ac:dyDescent="0.2">
      <c r="A22" s="94">
        <v>16</v>
      </c>
      <c r="B22" s="97">
        <v>11085029</v>
      </c>
      <c r="C22" s="19">
        <v>26</v>
      </c>
      <c r="D22" s="34" t="s">
        <v>112</v>
      </c>
      <c r="E22" s="28" t="s">
        <v>74</v>
      </c>
      <c r="F22" s="36" t="s">
        <v>75</v>
      </c>
      <c r="G22" s="36" t="s">
        <v>76</v>
      </c>
      <c r="H22" s="36" t="s">
        <v>77</v>
      </c>
      <c r="I22" s="33" t="s">
        <v>75</v>
      </c>
      <c r="J22" s="35">
        <v>128</v>
      </c>
      <c r="K22" s="26">
        <v>3</v>
      </c>
      <c r="L22" s="27">
        <f>J22*K22*140</f>
        <v>53760</v>
      </c>
      <c r="M22" s="111">
        <v>40320</v>
      </c>
      <c r="N22" s="9"/>
    </row>
    <row r="23" spans="1:14" ht="12.95" customHeight="1" x14ac:dyDescent="0.2">
      <c r="A23" s="115">
        <v>17</v>
      </c>
      <c r="B23" s="116">
        <v>68258763</v>
      </c>
      <c r="C23" s="124">
        <v>20</v>
      </c>
      <c r="D23" s="117" t="s">
        <v>113</v>
      </c>
      <c r="E23" s="117" t="s">
        <v>78</v>
      </c>
      <c r="F23" s="117" t="s">
        <v>79</v>
      </c>
      <c r="G23" s="117" t="s">
        <v>76</v>
      </c>
      <c r="H23" s="117" t="s">
        <v>80</v>
      </c>
      <c r="I23" s="118" t="s">
        <v>81</v>
      </c>
      <c r="J23" s="119">
        <v>166</v>
      </c>
      <c r="K23" s="120">
        <v>3</v>
      </c>
      <c r="L23" s="121">
        <f>J23*K23*140</f>
        <v>69720</v>
      </c>
      <c r="M23" s="122">
        <v>69720</v>
      </c>
      <c r="N23" s="9"/>
    </row>
    <row r="24" spans="1:14" ht="12.95" customHeight="1" thickBot="1" x14ac:dyDescent="0.25">
      <c r="A24" s="94">
        <v>18</v>
      </c>
      <c r="B24" s="100">
        <v>8843694</v>
      </c>
      <c r="C24" s="44" t="s">
        <v>203</v>
      </c>
      <c r="D24" s="101" t="s">
        <v>114</v>
      </c>
      <c r="E24" s="101" t="s">
        <v>82</v>
      </c>
      <c r="F24" s="102" t="s">
        <v>83</v>
      </c>
      <c r="G24" s="102" t="s">
        <v>77</v>
      </c>
      <c r="H24" s="102" t="s">
        <v>48</v>
      </c>
      <c r="I24" s="103" t="s">
        <v>84</v>
      </c>
      <c r="J24" s="104">
        <v>96.81</v>
      </c>
      <c r="K24" s="45">
        <v>3</v>
      </c>
      <c r="L24" s="46">
        <f t="shared" si="0"/>
        <v>40660.200000000004</v>
      </c>
      <c r="M24" s="113">
        <v>0</v>
      </c>
      <c r="N24" s="9"/>
    </row>
    <row r="25" spans="1:14" ht="13.5" thickBot="1" x14ac:dyDescent="0.25">
      <c r="A25" s="47"/>
      <c r="B25" s="9"/>
      <c r="C25" s="9"/>
      <c r="D25" s="9"/>
      <c r="E25" s="9"/>
      <c r="F25" s="9"/>
      <c r="G25" s="48"/>
      <c r="H25" s="9"/>
      <c r="I25" s="9"/>
      <c r="J25" s="48"/>
      <c r="K25" s="48"/>
      <c r="L25" s="38"/>
      <c r="M25" s="9"/>
      <c r="N25" s="9"/>
    </row>
    <row r="26" spans="1:14" ht="15.75" thickBot="1" x14ac:dyDescent="0.3">
      <c r="A26" s="47"/>
      <c r="B26" s="49"/>
      <c r="C26" s="49"/>
      <c r="D26" s="49"/>
      <c r="E26" s="49"/>
      <c r="F26" s="50" t="s">
        <v>160</v>
      </c>
      <c r="G26" s="51"/>
      <c r="H26" s="52"/>
      <c r="I26" s="53"/>
      <c r="J26" s="54"/>
      <c r="K26" s="54"/>
      <c r="L26" s="144">
        <f>SUM(L7:L24)</f>
        <v>393764</v>
      </c>
      <c r="M26" s="145">
        <f>SUM(M7:M25)</f>
        <v>314769</v>
      </c>
      <c r="N26" s="9"/>
    </row>
    <row r="27" spans="1:14" x14ac:dyDescent="0.2">
      <c r="A27" s="47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38"/>
      <c r="N27" s="38"/>
    </row>
    <row r="28" spans="1:14" x14ac:dyDescent="0.2">
      <c r="A28" s="218" t="s">
        <v>85</v>
      </c>
      <c r="B28" s="219"/>
      <c r="C28" s="219"/>
      <c r="D28" s="219"/>
      <c r="E28" s="56"/>
      <c r="F28" s="56"/>
      <c r="G28" s="56"/>
      <c r="H28" s="56"/>
      <c r="I28" s="56"/>
      <c r="J28" s="56"/>
      <c r="K28" s="56"/>
      <c r="L28" s="57"/>
      <c r="M28" s="38"/>
      <c r="N28" s="38"/>
    </row>
    <row r="29" spans="1:14" ht="16.5" customHeight="1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38"/>
      <c r="N29" s="38"/>
    </row>
    <row r="30" spans="1:14" ht="12.75" customHeight="1" x14ac:dyDescent="0.2">
      <c r="A30" s="60" t="s">
        <v>92</v>
      </c>
      <c r="B30" s="61">
        <v>45599696</v>
      </c>
      <c r="C30" s="220" t="s">
        <v>86</v>
      </c>
      <c r="D30" s="217"/>
      <c r="E30" s="62" t="s">
        <v>60</v>
      </c>
      <c r="F30" s="63" t="s">
        <v>61</v>
      </c>
      <c r="G30" s="63" t="s">
        <v>52</v>
      </c>
      <c r="H30" s="63" t="s">
        <v>62</v>
      </c>
      <c r="I30" s="64" t="s">
        <v>63</v>
      </c>
      <c r="J30" s="65">
        <v>36</v>
      </c>
      <c r="K30" s="37">
        <v>2</v>
      </c>
      <c r="L30" s="108">
        <f>J30*K30*140</f>
        <v>10080</v>
      </c>
      <c r="M30" s="38"/>
      <c r="N30" s="38"/>
    </row>
    <row r="31" spans="1:14" ht="14.25" customHeight="1" x14ac:dyDescent="0.2">
      <c r="A31" s="60" t="s">
        <v>93</v>
      </c>
      <c r="B31" s="66">
        <v>86725424</v>
      </c>
      <c r="C31" s="222" t="s">
        <v>96</v>
      </c>
      <c r="D31" s="221"/>
      <c r="E31" s="62" t="s">
        <v>64</v>
      </c>
      <c r="F31" s="167" t="s">
        <v>65</v>
      </c>
      <c r="G31" s="63" t="s">
        <v>66</v>
      </c>
      <c r="H31" s="63" t="s">
        <v>67</v>
      </c>
      <c r="I31" s="68" t="s">
        <v>68</v>
      </c>
      <c r="J31" s="69">
        <v>19</v>
      </c>
      <c r="K31" s="37">
        <v>3</v>
      </c>
      <c r="L31" s="108">
        <f t="shared" ref="L31:L32" si="1">J31*K31*140</f>
        <v>7980</v>
      </c>
      <c r="M31" s="38"/>
      <c r="N31" s="38"/>
    </row>
    <row r="32" spans="1:14" ht="12.75" customHeight="1" x14ac:dyDescent="0.2">
      <c r="A32" s="60" t="s">
        <v>94</v>
      </c>
      <c r="B32" s="70">
        <v>8843694</v>
      </c>
      <c r="C32" s="216" t="s">
        <v>87</v>
      </c>
      <c r="D32" s="221"/>
      <c r="E32" s="62" t="s">
        <v>82</v>
      </c>
      <c r="F32" s="167" t="s">
        <v>83</v>
      </c>
      <c r="G32" s="63" t="s">
        <v>77</v>
      </c>
      <c r="H32" s="63" t="s">
        <v>48</v>
      </c>
      <c r="I32" s="64" t="s">
        <v>84</v>
      </c>
      <c r="J32" s="65">
        <v>96.81</v>
      </c>
      <c r="K32" s="37">
        <v>3</v>
      </c>
      <c r="L32" s="38">
        <f t="shared" si="1"/>
        <v>40660.200000000004</v>
      </c>
      <c r="M32" s="38"/>
      <c r="N32" s="38"/>
    </row>
    <row r="33" spans="1:14" x14ac:dyDescent="0.2">
      <c r="A33" s="105" t="s">
        <v>90</v>
      </c>
      <c r="B33" s="70">
        <v>72794283</v>
      </c>
      <c r="C33" s="216" t="s">
        <v>91</v>
      </c>
      <c r="D33" s="217"/>
      <c r="E33" s="62" t="s">
        <v>69</v>
      </c>
      <c r="F33" s="63" t="s">
        <v>73</v>
      </c>
      <c r="G33" s="63" t="s">
        <v>71</v>
      </c>
      <c r="H33" s="63" t="s">
        <v>72</v>
      </c>
      <c r="I33" s="68" t="s">
        <v>73</v>
      </c>
      <c r="J33" s="106">
        <v>24.41</v>
      </c>
      <c r="K33" s="37">
        <v>2</v>
      </c>
      <c r="L33" s="107">
        <f>J33*K33*140</f>
        <v>6834.8</v>
      </c>
      <c r="M33" s="38"/>
      <c r="N33" s="38"/>
    </row>
    <row r="34" spans="1:14" x14ac:dyDescent="0.2">
      <c r="A34" s="71"/>
      <c r="B34" s="72"/>
      <c r="C34" s="73"/>
      <c r="D34" s="60"/>
      <c r="E34" s="62"/>
      <c r="F34" s="63"/>
      <c r="G34" s="63"/>
      <c r="H34" s="63"/>
      <c r="I34" s="69"/>
      <c r="J34" s="69"/>
      <c r="K34" s="37"/>
      <c r="L34" s="38"/>
      <c r="M34" s="38"/>
      <c r="N34" s="38"/>
    </row>
    <row r="35" spans="1:14" x14ac:dyDescent="0.2">
      <c r="A35" s="71"/>
      <c r="B35" s="38"/>
      <c r="C35" s="73"/>
      <c r="D35" s="60"/>
      <c r="E35" s="62"/>
      <c r="F35" s="63"/>
      <c r="G35" s="63"/>
      <c r="H35" s="63"/>
      <c r="I35" s="37"/>
      <c r="J35" s="37"/>
      <c r="K35" s="37"/>
      <c r="L35" s="38"/>
      <c r="M35" s="38"/>
      <c r="N35" s="38"/>
    </row>
    <row r="36" spans="1:14" ht="15" x14ac:dyDescent="0.25">
      <c r="A36" s="71"/>
      <c r="B36" s="38"/>
      <c r="C36" s="73"/>
      <c r="D36" s="60"/>
      <c r="E36" s="62"/>
      <c r="F36" s="74"/>
      <c r="G36" s="74"/>
      <c r="H36" s="74"/>
      <c r="I36" s="75"/>
      <c r="J36" s="75"/>
      <c r="K36" s="76"/>
      <c r="L36" s="77"/>
      <c r="M36" s="38"/>
      <c r="N36" s="38"/>
    </row>
    <row r="37" spans="1:14" x14ac:dyDescent="0.2">
      <c r="A37" s="71"/>
      <c r="B37" s="78"/>
      <c r="C37" s="78"/>
      <c r="D37" s="78"/>
      <c r="E37" s="60"/>
      <c r="F37" s="78"/>
      <c r="G37" s="78"/>
      <c r="H37" s="78"/>
      <c r="I37" s="78"/>
      <c r="J37" s="78"/>
      <c r="K37" s="78"/>
      <c r="L37" s="78"/>
      <c r="M37" s="38"/>
      <c r="N37" s="38"/>
    </row>
    <row r="38" spans="1:14" ht="15.75" x14ac:dyDescent="0.25">
      <c r="A38" s="71"/>
      <c r="B38" s="79"/>
      <c r="C38" s="78"/>
      <c r="D38" s="78"/>
      <c r="E38" s="78"/>
      <c r="F38" s="80"/>
      <c r="G38" s="80"/>
      <c r="H38" s="80"/>
      <c r="I38" s="81"/>
      <c r="J38" s="81"/>
      <c r="K38" s="81"/>
      <c r="L38" s="78"/>
      <c r="M38" s="38"/>
      <c r="N38" s="38"/>
    </row>
    <row r="39" spans="1:14" ht="15.75" x14ac:dyDescent="0.25">
      <c r="A39" s="71"/>
      <c r="B39" s="79"/>
      <c r="C39" s="78"/>
      <c r="D39" s="78"/>
      <c r="E39" s="78"/>
      <c r="F39" s="80"/>
      <c r="G39" s="80"/>
      <c r="H39" s="80"/>
      <c r="I39" s="81"/>
      <c r="J39" s="81"/>
      <c r="K39" s="81"/>
      <c r="L39" s="78"/>
      <c r="M39" s="38"/>
      <c r="N39" s="38"/>
    </row>
    <row r="40" spans="1:14" ht="18" customHeight="1" x14ac:dyDescent="0.2">
      <c r="A40" s="71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38"/>
      <c r="N40" s="38"/>
    </row>
    <row r="41" spans="1:14" ht="11.25" customHeight="1" x14ac:dyDescent="0.2">
      <c r="A41" s="71"/>
      <c r="B41" s="82"/>
      <c r="C41" s="78"/>
      <c r="D41" s="60"/>
      <c r="E41" s="78"/>
      <c r="F41" s="63"/>
      <c r="G41" s="63"/>
      <c r="H41" s="63"/>
      <c r="I41" s="83"/>
      <c r="J41" s="83"/>
      <c r="K41" s="78"/>
      <c r="L41" s="84"/>
      <c r="M41" s="38"/>
      <c r="N41" s="38"/>
    </row>
    <row r="42" spans="1:14" x14ac:dyDescent="0.2">
      <c r="A42" s="71"/>
      <c r="B42" s="85"/>
      <c r="C42" s="78"/>
      <c r="D42" s="67"/>
      <c r="E42" s="78"/>
      <c r="F42" s="63"/>
      <c r="G42" s="63"/>
      <c r="H42" s="63"/>
      <c r="I42" s="65"/>
      <c r="J42" s="65"/>
      <c r="K42" s="37"/>
      <c r="L42" s="84"/>
      <c r="M42" s="38"/>
      <c r="N42" s="38"/>
    </row>
    <row r="43" spans="1:14" x14ac:dyDescent="0.2">
      <c r="A43" s="71"/>
      <c r="B43" s="85"/>
      <c r="C43" s="78"/>
      <c r="D43" s="78"/>
      <c r="E43" s="78"/>
      <c r="F43" s="78"/>
      <c r="G43" s="78"/>
      <c r="H43" s="78"/>
      <c r="I43" s="78"/>
      <c r="J43" s="78"/>
      <c r="K43" s="78"/>
      <c r="L43" s="57"/>
      <c r="M43" s="38"/>
      <c r="N43" s="38"/>
    </row>
    <row r="44" spans="1:14" x14ac:dyDescent="0.2">
      <c r="A44" s="71"/>
      <c r="B44" s="85"/>
      <c r="C44" s="86"/>
      <c r="D44" s="86"/>
      <c r="E44" s="86"/>
      <c r="F44" s="87"/>
      <c r="G44" s="87"/>
      <c r="H44" s="87"/>
      <c r="I44" s="88"/>
      <c r="J44" s="88"/>
      <c r="K44" s="88"/>
      <c r="L44" s="89"/>
      <c r="M44" s="38"/>
      <c r="N44" s="38"/>
    </row>
    <row r="45" spans="1:14" x14ac:dyDescent="0.2">
      <c r="A45" s="71"/>
      <c r="B45" s="90"/>
      <c r="C45" s="78"/>
      <c r="D45" s="78"/>
      <c r="E45" s="78"/>
      <c r="F45" s="38"/>
      <c r="G45" s="38"/>
      <c r="H45" s="38"/>
      <c r="I45" s="38"/>
      <c r="J45" s="38"/>
      <c r="K45" s="38"/>
      <c r="L45" s="78"/>
      <c r="M45" s="38"/>
      <c r="N45" s="78"/>
    </row>
    <row r="46" spans="1:14" x14ac:dyDescent="0.2">
      <c r="A46" s="91"/>
      <c r="B46" s="90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38"/>
      <c r="N46" s="78"/>
    </row>
    <row r="47" spans="1:14" x14ac:dyDescent="0.2">
      <c r="A47" s="91"/>
      <c r="B47" s="90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38"/>
      <c r="N47" s="78"/>
    </row>
    <row r="48" spans="1:14" x14ac:dyDescent="0.2">
      <c r="B48" s="90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38"/>
      <c r="N48" s="78"/>
    </row>
    <row r="49" spans="2:14" x14ac:dyDescent="0.2">
      <c r="B49" s="3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38"/>
      <c r="N49" s="78"/>
    </row>
    <row r="50" spans="2:14" x14ac:dyDescent="0.2">
      <c r="B50" s="9"/>
      <c r="M50" s="9"/>
    </row>
    <row r="51" spans="2:14" x14ac:dyDescent="0.2">
      <c r="B51" s="9"/>
      <c r="M51" s="9"/>
    </row>
    <row r="52" spans="2:14" ht="15.75" customHeight="1" x14ac:dyDescent="0.2">
      <c r="M52" s="9"/>
    </row>
    <row r="53" spans="2:14" x14ac:dyDescent="0.2">
      <c r="M53" s="9"/>
    </row>
    <row r="54" spans="2:14" x14ac:dyDescent="0.2">
      <c r="M54" s="9"/>
    </row>
    <row r="55" spans="2:14" x14ac:dyDescent="0.2">
      <c r="M55" s="9"/>
    </row>
    <row r="56" spans="2:14" x14ac:dyDescent="0.2">
      <c r="M56" s="9"/>
    </row>
    <row r="57" spans="2:14" ht="14.25" customHeight="1" x14ac:dyDescent="0.2">
      <c r="M57" s="9"/>
    </row>
    <row r="58" spans="2:14" x14ac:dyDescent="0.2">
      <c r="M58" s="9"/>
    </row>
  </sheetData>
  <mergeCells count="22">
    <mergeCell ref="A3:A6"/>
    <mergeCell ref="J3:J6"/>
    <mergeCell ref="K3:K6"/>
    <mergeCell ref="L3:L6"/>
    <mergeCell ref="C33:D33"/>
    <mergeCell ref="A28:D28"/>
    <mergeCell ref="C30:D30"/>
    <mergeCell ref="G3:G6"/>
    <mergeCell ref="H3:H6"/>
    <mergeCell ref="C32:D32"/>
    <mergeCell ref="C31:D31"/>
    <mergeCell ref="J2:M2"/>
    <mergeCell ref="M3:M6"/>
    <mergeCell ref="H1:I1"/>
    <mergeCell ref="B2:F2"/>
    <mergeCell ref="G2:H2"/>
    <mergeCell ref="B3:B6"/>
    <mergeCell ref="C3:C6"/>
    <mergeCell ref="D3:D6"/>
    <mergeCell ref="E3:E6"/>
    <mergeCell ref="F3:F6"/>
    <mergeCell ref="I3:I6"/>
  </mergeCells>
  <pageMargins left="3.937007874015748E-2" right="0.19685039370078741" top="0.55118110236220474" bottom="0.78740157480314965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4.28515625" customWidth="1"/>
    <col min="2" max="2" width="11.42578125" bestFit="1" customWidth="1"/>
    <col min="3" max="3" width="7.28515625" customWidth="1"/>
    <col min="4" max="4" width="15.7109375" customWidth="1"/>
    <col min="5" max="5" width="41.7109375" customWidth="1"/>
    <col min="6" max="6" width="32.42578125" customWidth="1"/>
    <col min="7" max="7" width="27" customWidth="1"/>
    <col min="8" max="8" width="27.140625" customWidth="1"/>
    <col min="9" max="9" width="32.7109375" customWidth="1"/>
    <col min="10" max="10" width="13.140625" customWidth="1"/>
    <col min="11" max="11" width="9" customWidth="1"/>
    <col min="12" max="12" width="12.28515625" customWidth="1"/>
    <col min="13" max="13" width="13.85546875" customWidth="1"/>
  </cols>
  <sheetData>
    <row r="1" spans="1:14" s="168" customFormat="1" ht="21" customHeight="1" thickBot="1" x14ac:dyDescent="0.3">
      <c r="A1" s="168" t="s">
        <v>205</v>
      </c>
    </row>
    <row r="2" spans="1:14" ht="18.75" customHeight="1" x14ac:dyDescent="0.2">
      <c r="A2" s="185"/>
      <c r="B2" s="228" t="s">
        <v>1</v>
      </c>
      <c r="C2" s="229"/>
      <c r="D2" s="229"/>
      <c r="E2" s="229"/>
      <c r="F2" s="229"/>
      <c r="G2" s="228" t="s">
        <v>2</v>
      </c>
      <c r="H2" s="229"/>
      <c r="I2" s="173"/>
      <c r="J2" s="223" t="s">
        <v>3</v>
      </c>
      <c r="K2" s="224"/>
      <c r="L2" s="224"/>
      <c r="M2" s="225"/>
    </row>
    <row r="3" spans="1:14" ht="12.75" customHeight="1" x14ac:dyDescent="0.2">
      <c r="A3" s="233" t="s">
        <v>4</v>
      </c>
      <c r="B3" s="230" t="s">
        <v>5</v>
      </c>
      <c r="C3" s="231" t="s">
        <v>6</v>
      </c>
      <c r="D3" s="230" t="s">
        <v>95</v>
      </c>
      <c r="E3" s="230" t="s">
        <v>8</v>
      </c>
      <c r="F3" s="231" t="s">
        <v>9</v>
      </c>
      <c r="G3" s="230" t="s">
        <v>10</v>
      </c>
      <c r="H3" s="230" t="s">
        <v>11</v>
      </c>
      <c r="I3" s="230" t="s">
        <v>12</v>
      </c>
      <c r="J3" s="234" t="s">
        <v>13</v>
      </c>
      <c r="K3" s="231" t="s">
        <v>204</v>
      </c>
      <c r="L3" s="231" t="s">
        <v>15</v>
      </c>
      <c r="M3" s="226" t="s">
        <v>89</v>
      </c>
    </row>
    <row r="4" spans="1:14" x14ac:dyDescent="0.2">
      <c r="A4" s="233"/>
      <c r="B4" s="230"/>
      <c r="C4" s="231"/>
      <c r="D4" s="230"/>
      <c r="E4" s="230"/>
      <c r="F4" s="231"/>
      <c r="G4" s="232"/>
      <c r="H4" s="232"/>
      <c r="I4" s="232"/>
      <c r="J4" s="234"/>
      <c r="K4" s="231"/>
      <c r="L4" s="235"/>
      <c r="M4" s="227"/>
    </row>
    <row r="5" spans="1:14" x14ac:dyDescent="0.2">
      <c r="A5" s="233"/>
      <c r="B5" s="230"/>
      <c r="C5" s="231"/>
      <c r="D5" s="230"/>
      <c r="E5" s="230"/>
      <c r="F5" s="231"/>
      <c r="G5" s="232"/>
      <c r="H5" s="232"/>
      <c r="I5" s="232"/>
      <c r="J5" s="234"/>
      <c r="K5" s="231"/>
      <c r="L5" s="235"/>
      <c r="M5" s="227"/>
    </row>
    <row r="6" spans="1:14" ht="18.75" customHeight="1" x14ac:dyDescent="0.2">
      <c r="A6" s="233"/>
      <c r="B6" s="230"/>
      <c r="C6" s="231"/>
      <c r="D6" s="230"/>
      <c r="E6" s="230"/>
      <c r="F6" s="231"/>
      <c r="G6" s="232"/>
      <c r="H6" s="232"/>
      <c r="I6" s="232"/>
      <c r="J6" s="234"/>
      <c r="K6" s="231"/>
      <c r="L6" s="235"/>
      <c r="M6" s="227"/>
    </row>
    <row r="7" spans="1:14" ht="12.75" customHeight="1" x14ac:dyDescent="0.2">
      <c r="A7" s="186" t="s">
        <v>224</v>
      </c>
      <c r="B7" s="177">
        <v>7590181</v>
      </c>
      <c r="C7" s="176"/>
      <c r="D7" s="177" t="s">
        <v>208</v>
      </c>
      <c r="E7" s="177" t="s">
        <v>209</v>
      </c>
      <c r="F7" s="177" t="s">
        <v>210</v>
      </c>
      <c r="G7" s="178" t="s">
        <v>211</v>
      </c>
      <c r="H7" s="178" t="s">
        <v>212</v>
      </c>
      <c r="I7" s="179" t="s">
        <v>210</v>
      </c>
      <c r="J7" s="180">
        <v>114.7</v>
      </c>
      <c r="K7" s="181">
        <v>17</v>
      </c>
      <c r="L7" s="182">
        <f>J7*K7*35</f>
        <v>68246.5</v>
      </c>
      <c r="M7" s="183">
        <v>0</v>
      </c>
      <c r="N7" s="9"/>
    </row>
    <row r="8" spans="1:14" ht="12.75" customHeight="1" x14ac:dyDescent="0.2">
      <c r="A8" s="184" t="s">
        <v>206</v>
      </c>
      <c r="B8" s="177">
        <v>68258763</v>
      </c>
      <c r="C8" s="176"/>
      <c r="D8" s="177" t="s">
        <v>213</v>
      </c>
      <c r="E8" s="177" t="s">
        <v>78</v>
      </c>
      <c r="F8" s="177" t="s">
        <v>214</v>
      </c>
      <c r="G8" s="178" t="s">
        <v>215</v>
      </c>
      <c r="H8" s="178" t="s">
        <v>216</v>
      </c>
      <c r="I8" s="179" t="s">
        <v>217</v>
      </c>
      <c r="J8" s="180">
        <v>180</v>
      </c>
      <c r="K8" s="181">
        <v>15</v>
      </c>
      <c r="L8" s="182">
        <f>J8*K8*35</f>
        <v>94500</v>
      </c>
      <c r="M8" s="183">
        <v>0</v>
      </c>
      <c r="N8" s="9"/>
    </row>
    <row r="9" spans="1:14" ht="12.75" customHeight="1" thickBot="1" x14ac:dyDescent="0.25">
      <c r="A9" s="184" t="s">
        <v>207</v>
      </c>
      <c r="B9" s="177">
        <v>63206455</v>
      </c>
      <c r="C9" s="176"/>
      <c r="D9" s="177" t="s">
        <v>218</v>
      </c>
      <c r="E9" s="177" t="s">
        <v>219</v>
      </c>
      <c r="F9" s="177" t="s">
        <v>220</v>
      </c>
      <c r="G9" s="178" t="s">
        <v>221</v>
      </c>
      <c r="H9" s="178" t="s">
        <v>222</v>
      </c>
      <c r="I9" s="179" t="s">
        <v>223</v>
      </c>
      <c r="J9" s="180">
        <v>96.9</v>
      </c>
      <c r="K9" s="181">
        <v>16</v>
      </c>
      <c r="L9" s="182">
        <f>J9*K9*35</f>
        <v>54264</v>
      </c>
      <c r="M9" s="183">
        <v>0</v>
      </c>
      <c r="N9" s="9"/>
    </row>
    <row r="10" spans="1:14" ht="15.75" thickBot="1" x14ac:dyDescent="0.3">
      <c r="A10" s="47"/>
      <c r="B10" s="55"/>
      <c r="C10" s="56"/>
      <c r="D10" s="56"/>
      <c r="E10" s="56"/>
      <c r="F10" s="189" t="s">
        <v>170</v>
      </c>
      <c r="G10" s="52"/>
      <c r="H10" s="52"/>
      <c r="I10" s="53"/>
      <c r="J10" s="53"/>
      <c r="K10" s="53"/>
      <c r="L10" s="187">
        <f>SUM(L7:L9)</f>
        <v>217010.5</v>
      </c>
      <c r="M10" s="188">
        <v>0</v>
      </c>
      <c r="N10" s="38"/>
    </row>
    <row r="11" spans="1:14" x14ac:dyDescent="0.2">
      <c r="A11" s="169"/>
      <c r="B11" s="170"/>
      <c r="C11" s="171"/>
      <c r="D11" s="172"/>
      <c r="E11" s="62"/>
      <c r="F11" s="63"/>
      <c r="G11" s="63"/>
      <c r="H11" s="63"/>
      <c r="I11" s="69"/>
      <c r="J11" s="69"/>
      <c r="K11" s="37"/>
      <c r="L11" s="126"/>
      <c r="M11" s="38"/>
      <c r="N11" s="38"/>
    </row>
    <row r="12" spans="1:14" x14ac:dyDescent="0.2">
      <c r="A12" s="71"/>
      <c r="B12" s="38"/>
      <c r="C12" s="73"/>
      <c r="D12" s="60"/>
      <c r="E12" s="62"/>
      <c r="F12" s="63"/>
      <c r="G12" s="63"/>
      <c r="H12" s="63"/>
      <c r="I12" s="37"/>
      <c r="J12" s="37"/>
      <c r="K12" s="37"/>
      <c r="L12" s="38"/>
      <c r="M12" s="38"/>
      <c r="N12" s="38"/>
    </row>
    <row r="13" spans="1:14" ht="15" x14ac:dyDescent="0.25">
      <c r="A13" s="175"/>
      <c r="B13" s="174"/>
      <c r="C13" s="174"/>
      <c r="D13" s="174"/>
      <c r="E13" s="174"/>
      <c r="F13" s="74"/>
      <c r="G13" s="74"/>
      <c r="H13" s="74"/>
      <c r="I13" s="75"/>
      <c r="J13" s="75"/>
      <c r="K13" s="76"/>
      <c r="L13" s="77"/>
      <c r="M13" s="38"/>
      <c r="N13" s="38"/>
    </row>
    <row r="14" spans="1:14" x14ac:dyDescent="0.2">
      <c r="A14" s="71"/>
      <c r="B14" s="78"/>
      <c r="C14" s="78"/>
      <c r="D14" s="78"/>
      <c r="E14" s="60"/>
      <c r="F14" s="78"/>
      <c r="G14" s="78"/>
      <c r="H14" s="78"/>
      <c r="I14" s="78"/>
      <c r="J14" s="78"/>
      <c r="K14" s="78"/>
      <c r="L14" s="78"/>
      <c r="M14" s="38"/>
      <c r="N14" s="38"/>
    </row>
    <row r="15" spans="1:14" ht="15.75" x14ac:dyDescent="0.25">
      <c r="A15" s="71"/>
      <c r="B15" s="79"/>
      <c r="C15" s="78"/>
      <c r="D15" s="78"/>
      <c r="E15" s="78"/>
      <c r="F15" s="80"/>
      <c r="G15" s="80"/>
      <c r="H15" s="80"/>
      <c r="I15" s="81"/>
      <c r="J15" s="81"/>
      <c r="K15" s="81"/>
      <c r="L15" s="78"/>
      <c r="M15" s="38"/>
      <c r="N15" s="38"/>
    </row>
    <row r="16" spans="1:14" ht="15.75" x14ac:dyDescent="0.25">
      <c r="A16" s="71"/>
      <c r="B16" s="79"/>
      <c r="C16" s="78"/>
      <c r="D16" s="78"/>
      <c r="E16" s="78"/>
      <c r="F16" s="80"/>
      <c r="G16" s="80"/>
      <c r="H16" s="80"/>
      <c r="I16" s="81"/>
      <c r="J16" s="81"/>
      <c r="K16" s="81"/>
      <c r="L16" s="78"/>
      <c r="M16" s="38"/>
      <c r="N16" s="38"/>
    </row>
    <row r="17" spans="1:14" ht="18" customHeight="1" x14ac:dyDescent="0.2">
      <c r="A17" s="71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8"/>
      <c r="N17" s="38"/>
    </row>
    <row r="18" spans="1:14" ht="11.25" customHeight="1" x14ac:dyDescent="0.2">
      <c r="A18" s="71"/>
      <c r="B18" s="82"/>
      <c r="C18" s="78"/>
      <c r="D18" s="60"/>
      <c r="E18" s="78"/>
      <c r="F18" s="63"/>
      <c r="G18" s="63"/>
      <c r="H18" s="63"/>
      <c r="I18" s="83"/>
      <c r="J18" s="83"/>
      <c r="K18" s="78"/>
      <c r="L18" s="84"/>
      <c r="M18" s="38"/>
      <c r="N18" s="38"/>
    </row>
    <row r="19" spans="1:14" x14ac:dyDescent="0.2">
      <c r="A19" s="71"/>
      <c r="B19" s="85"/>
      <c r="C19" s="78"/>
      <c r="D19" s="67"/>
      <c r="E19" s="78"/>
      <c r="F19" s="63"/>
      <c r="G19" s="63"/>
      <c r="H19" s="23"/>
      <c r="I19" s="65"/>
      <c r="J19" s="65"/>
      <c r="K19" s="37"/>
      <c r="L19" s="84"/>
      <c r="M19" s="38"/>
      <c r="N19" s="38"/>
    </row>
    <row r="20" spans="1:14" x14ac:dyDescent="0.2">
      <c r="A20" s="71"/>
      <c r="B20" s="85"/>
      <c r="C20" s="78"/>
      <c r="D20" s="78"/>
      <c r="E20" s="78"/>
      <c r="F20" s="78"/>
      <c r="G20" s="78"/>
      <c r="H20" s="78"/>
      <c r="I20" s="78"/>
      <c r="J20" s="78"/>
      <c r="K20" s="78"/>
      <c r="L20" s="57"/>
      <c r="M20" s="38"/>
      <c r="N20" s="38"/>
    </row>
    <row r="21" spans="1:14" x14ac:dyDescent="0.2">
      <c r="A21" s="71"/>
      <c r="B21" s="85"/>
      <c r="C21" s="86"/>
      <c r="D21" s="86"/>
      <c r="E21" s="86"/>
      <c r="F21" s="87"/>
      <c r="G21" s="87"/>
      <c r="H21" s="87"/>
      <c r="I21" s="88"/>
      <c r="J21" s="88"/>
      <c r="K21" s="88"/>
      <c r="L21" s="89"/>
      <c r="M21" s="38"/>
      <c r="N21" s="38"/>
    </row>
    <row r="22" spans="1:14" x14ac:dyDescent="0.2">
      <c r="A22" s="71"/>
      <c r="B22" s="90"/>
      <c r="C22" s="78"/>
      <c r="D22" s="78"/>
      <c r="E22" s="78"/>
      <c r="F22" s="38"/>
      <c r="G22" s="38"/>
      <c r="H22" s="38"/>
      <c r="I22" s="38"/>
      <c r="J22" s="38"/>
      <c r="K22" s="38"/>
      <c r="L22" s="78"/>
      <c r="M22" s="38"/>
      <c r="N22" s="78"/>
    </row>
    <row r="23" spans="1:14" x14ac:dyDescent="0.2">
      <c r="A23" s="91"/>
      <c r="B23" s="90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38"/>
      <c r="N23" s="78"/>
    </row>
    <row r="24" spans="1:14" x14ac:dyDescent="0.2">
      <c r="A24" s="91"/>
      <c r="B24" s="9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38"/>
      <c r="N24" s="78"/>
    </row>
    <row r="25" spans="1:14" x14ac:dyDescent="0.2">
      <c r="B25" s="90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38"/>
      <c r="N25" s="78"/>
    </row>
    <row r="26" spans="1:14" x14ac:dyDescent="0.2">
      <c r="B26" s="3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38"/>
      <c r="N26" s="78"/>
    </row>
    <row r="27" spans="1:14" x14ac:dyDescent="0.2">
      <c r="B27" s="9"/>
      <c r="M27" s="9"/>
    </row>
    <row r="28" spans="1:14" x14ac:dyDescent="0.2">
      <c r="B28" s="9"/>
      <c r="M28" s="9"/>
    </row>
    <row r="29" spans="1:14" ht="15.75" customHeight="1" x14ac:dyDescent="0.2">
      <c r="M29" s="9"/>
    </row>
    <row r="30" spans="1:14" x14ac:dyDescent="0.2">
      <c r="M30" s="9"/>
    </row>
    <row r="31" spans="1:14" x14ac:dyDescent="0.2">
      <c r="M31" s="9"/>
    </row>
    <row r="32" spans="1:14" x14ac:dyDescent="0.2">
      <c r="M32" s="9"/>
    </row>
    <row r="33" spans="13:13" x14ac:dyDescent="0.2">
      <c r="M33" s="9"/>
    </row>
    <row r="34" spans="13:13" ht="14.25" customHeight="1" x14ac:dyDescent="0.2">
      <c r="M34" s="9"/>
    </row>
    <row r="35" spans="13:13" x14ac:dyDescent="0.2">
      <c r="M35" s="9"/>
    </row>
  </sheetData>
  <mergeCells count="16">
    <mergeCell ref="A3:A6"/>
    <mergeCell ref="J3:J6"/>
    <mergeCell ref="K3:K6"/>
    <mergeCell ref="L3:L6"/>
    <mergeCell ref="G3:G6"/>
    <mergeCell ref="H3:H6"/>
    <mergeCell ref="J2:M2"/>
    <mergeCell ref="M3:M6"/>
    <mergeCell ref="B2:F2"/>
    <mergeCell ref="G2:H2"/>
    <mergeCell ref="B3:B6"/>
    <mergeCell ref="C3:C6"/>
    <mergeCell ref="D3:D6"/>
    <mergeCell ref="E3:E6"/>
    <mergeCell ref="F3:F6"/>
    <mergeCell ref="I3:I6"/>
  </mergeCells>
  <pageMargins left="3.937007874015748E-2" right="0.19685039370078741" top="0.55118110236220474" bottom="0.78740157480314965" header="0.31496062992125984" footer="0.31496062992125984"/>
  <pageSetup paperSize="9"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C7" sqref="C7"/>
    </sheetView>
  </sheetViews>
  <sheetFormatPr defaultRowHeight="12.75" x14ac:dyDescent="0.2"/>
  <cols>
    <col min="1" max="1" width="4.28515625" customWidth="1"/>
    <col min="2" max="2" width="11.42578125" bestFit="1" customWidth="1"/>
    <col min="3" max="3" width="7.28515625" customWidth="1"/>
    <col min="4" max="4" width="15.7109375" customWidth="1"/>
    <col min="5" max="5" width="41.7109375" customWidth="1"/>
    <col min="6" max="6" width="26.7109375" customWidth="1"/>
    <col min="7" max="7" width="27" customWidth="1"/>
    <col min="8" max="8" width="27.140625" customWidth="1"/>
    <col min="9" max="9" width="19.42578125" customWidth="1"/>
    <col min="10" max="10" width="13.140625" customWidth="1"/>
    <col min="11" max="11" width="9" customWidth="1"/>
    <col min="12" max="12" width="12.28515625" customWidth="1"/>
    <col min="13" max="13" width="13.85546875" customWidth="1"/>
  </cols>
  <sheetData>
    <row r="1" spans="1:13" ht="21" thickBot="1" x14ac:dyDescent="0.35">
      <c r="A1" s="1" t="s">
        <v>0</v>
      </c>
      <c r="B1" s="2"/>
      <c r="C1" s="3"/>
      <c r="D1" s="2"/>
      <c r="E1" s="4"/>
      <c r="F1" s="5"/>
      <c r="G1" s="5"/>
      <c r="H1" s="196"/>
      <c r="I1" s="197"/>
      <c r="J1" s="6"/>
      <c r="K1" s="6"/>
      <c r="L1" s="7"/>
    </row>
    <row r="2" spans="1:13" ht="13.5" thickBot="1" x14ac:dyDescent="0.25">
      <c r="A2" s="92"/>
      <c r="B2" s="198" t="s">
        <v>1</v>
      </c>
      <c r="C2" s="199"/>
      <c r="D2" s="199"/>
      <c r="E2" s="199"/>
      <c r="F2" s="199"/>
      <c r="G2" s="198" t="s">
        <v>2</v>
      </c>
      <c r="H2" s="199"/>
      <c r="I2" s="8"/>
      <c r="J2" s="190" t="s">
        <v>3</v>
      </c>
      <c r="K2" s="191"/>
      <c r="L2" s="191"/>
      <c r="M2" s="192"/>
    </row>
    <row r="3" spans="1:13" x14ac:dyDescent="0.2">
      <c r="A3" s="206" t="s">
        <v>4</v>
      </c>
      <c r="B3" s="193" t="s">
        <v>5</v>
      </c>
      <c r="C3" s="202" t="s">
        <v>6</v>
      </c>
      <c r="D3" s="193" t="s">
        <v>7</v>
      </c>
      <c r="E3" s="193" t="s">
        <v>8</v>
      </c>
      <c r="F3" s="204" t="s">
        <v>9</v>
      </c>
      <c r="G3" s="200" t="s">
        <v>10</v>
      </c>
      <c r="H3" s="200" t="s">
        <v>11</v>
      </c>
      <c r="I3" s="200" t="s">
        <v>12</v>
      </c>
      <c r="J3" s="209" t="s">
        <v>13</v>
      </c>
      <c r="K3" s="211" t="s">
        <v>14</v>
      </c>
      <c r="L3" s="213" t="s">
        <v>15</v>
      </c>
      <c r="M3" s="193" t="s">
        <v>89</v>
      </c>
    </row>
    <row r="4" spans="1:13" x14ac:dyDescent="0.2">
      <c r="A4" s="207"/>
      <c r="B4" s="200"/>
      <c r="C4" s="203"/>
      <c r="D4" s="200"/>
      <c r="E4" s="200"/>
      <c r="F4" s="205"/>
      <c r="G4" s="194"/>
      <c r="H4" s="194"/>
      <c r="I4" s="194"/>
      <c r="J4" s="210"/>
      <c r="K4" s="212"/>
      <c r="L4" s="214"/>
      <c r="M4" s="242"/>
    </row>
    <row r="5" spans="1:13" x14ac:dyDescent="0.2">
      <c r="A5" s="207"/>
      <c r="B5" s="200"/>
      <c r="C5" s="203"/>
      <c r="D5" s="200"/>
      <c r="E5" s="200"/>
      <c r="F5" s="205"/>
      <c r="G5" s="194"/>
      <c r="H5" s="194"/>
      <c r="I5" s="194"/>
      <c r="J5" s="210"/>
      <c r="K5" s="212"/>
      <c r="L5" s="214"/>
      <c r="M5" s="242"/>
    </row>
    <row r="6" spans="1:13" ht="13.5" thickBot="1" x14ac:dyDescent="0.25">
      <c r="A6" s="208"/>
      <c r="B6" s="201"/>
      <c r="C6" s="203"/>
      <c r="D6" s="200"/>
      <c r="E6" s="200"/>
      <c r="F6" s="205"/>
      <c r="G6" s="195"/>
      <c r="H6" s="195"/>
      <c r="I6" s="195"/>
      <c r="J6" s="210"/>
      <c r="K6" s="212"/>
      <c r="L6" s="215"/>
      <c r="M6" s="243"/>
    </row>
    <row r="7" spans="1:13" x14ac:dyDescent="0.2">
      <c r="A7" s="93" t="s">
        <v>121</v>
      </c>
      <c r="B7" s="95">
        <v>87006812</v>
      </c>
      <c r="C7" s="10">
        <v>25</v>
      </c>
      <c r="D7" s="12" t="s">
        <v>122</v>
      </c>
      <c r="E7" s="11" t="s">
        <v>123</v>
      </c>
      <c r="F7" s="12" t="s">
        <v>124</v>
      </c>
      <c r="G7" s="13" t="s">
        <v>125</v>
      </c>
      <c r="H7" s="14" t="s">
        <v>126</v>
      </c>
      <c r="I7" s="15" t="s">
        <v>127</v>
      </c>
      <c r="J7" s="16">
        <v>24.58</v>
      </c>
      <c r="K7" s="17">
        <v>3</v>
      </c>
      <c r="L7" s="18">
        <f t="shared" ref="L7:L12" si="0">J7*K7*140</f>
        <v>10323.599999999999</v>
      </c>
      <c r="M7" s="146">
        <v>10323.599999999999</v>
      </c>
    </row>
    <row r="8" spans="1:13" x14ac:dyDescent="0.2">
      <c r="A8" s="94" t="s">
        <v>128</v>
      </c>
      <c r="B8" s="96">
        <v>87157179</v>
      </c>
      <c r="C8" s="19">
        <v>24</v>
      </c>
      <c r="D8" s="34" t="s">
        <v>129</v>
      </c>
      <c r="E8" s="21" t="s">
        <v>130</v>
      </c>
      <c r="F8" s="22" t="s">
        <v>131</v>
      </c>
      <c r="G8" s="23" t="s">
        <v>132</v>
      </c>
      <c r="H8" s="23" t="s">
        <v>48</v>
      </c>
      <c r="I8" s="24" t="s">
        <v>133</v>
      </c>
      <c r="J8" s="25">
        <v>32.700000000000003</v>
      </c>
      <c r="K8" s="26">
        <v>3</v>
      </c>
      <c r="L8" s="27">
        <f t="shared" si="0"/>
        <v>13734.000000000002</v>
      </c>
      <c r="M8" s="147">
        <v>13734.000000000002</v>
      </c>
    </row>
    <row r="9" spans="1:13" x14ac:dyDescent="0.2">
      <c r="A9" s="94" t="s">
        <v>134</v>
      </c>
      <c r="B9" s="97">
        <v>5092256</v>
      </c>
      <c r="C9" s="19">
        <v>23</v>
      </c>
      <c r="D9" s="34" t="s">
        <v>135</v>
      </c>
      <c r="E9" s="28" t="s">
        <v>136</v>
      </c>
      <c r="F9" s="22" t="s">
        <v>137</v>
      </c>
      <c r="G9" s="23" t="s">
        <v>76</v>
      </c>
      <c r="H9" s="23" t="s">
        <v>76</v>
      </c>
      <c r="I9" s="24" t="s">
        <v>138</v>
      </c>
      <c r="J9" s="25">
        <v>96</v>
      </c>
      <c r="K9" s="26">
        <v>3</v>
      </c>
      <c r="L9" s="27">
        <f t="shared" si="0"/>
        <v>40320</v>
      </c>
      <c r="M9" s="147">
        <v>40320</v>
      </c>
    </row>
    <row r="10" spans="1:13" x14ac:dyDescent="0.2">
      <c r="A10" s="115" t="s">
        <v>139</v>
      </c>
      <c r="B10" s="116">
        <v>61221813</v>
      </c>
      <c r="C10" s="124"/>
      <c r="D10" s="117" t="s">
        <v>140</v>
      </c>
      <c r="E10" s="123" t="s">
        <v>141</v>
      </c>
      <c r="F10" s="137" t="s">
        <v>142</v>
      </c>
      <c r="G10" s="125" t="s">
        <v>143</v>
      </c>
      <c r="H10" s="125" t="s">
        <v>143</v>
      </c>
      <c r="I10" s="138" t="s">
        <v>144</v>
      </c>
      <c r="J10" s="139">
        <v>128</v>
      </c>
      <c r="K10" s="140">
        <v>3</v>
      </c>
      <c r="L10" s="121">
        <f t="shared" si="0"/>
        <v>53760</v>
      </c>
      <c r="M10" s="141"/>
    </row>
    <row r="11" spans="1:13" x14ac:dyDescent="0.2">
      <c r="A11" s="94" t="s">
        <v>145</v>
      </c>
      <c r="B11" s="97">
        <v>48189812</v>
      </c>
      <c r="C11" s="19">
        <v>21</v>
      </c>
      <c r="D11" s="34" t="s">
        <v>146</v>
      </c>
      <c r="E11" s="28" t="s">
        <v>147</v>
      </c>
      <c r="F11" s="22" t="s">
        <v>148</v>
      </c>
      <c r="G11" s="32" t="s">
        <v>88</v>
      </c>
      <c r="H11" s="32" t="s">
        <v>36</v>
      </c>
      <c r="I11" s="24" t="s">
        <v>148</v>
      </c>
      <c r="J11" s="25">
        <v>18</v>
      </c>
      <c r="K11" s="31">
        <v>3</v>
      </c>
      <c r="L11" s="27">
        <f t="shared" si="0"/>
        <v>7560</v>
      </c>
      <c r="M11" s="147">
        <v>7560</v>
      </c>
    </row>
    <row r="12" spans="1:13" x14ac:dyDescent="0.2">
      <c r="A12" s="94" t="s">
        <v>152</v>
      </c>
      <c r="B12" s="97">
        <v>10504532</v>
      </c>
      <c r="C12" s="19">
        <v>22</v>
      </c>
      <c r="D12" s="34" t="s">
        <v>153</v>
      </c>
      <c r="E12" s="28" t="s">
        <v>154</v>
      </c>
      <c r="F12" s="22" t="s">
        <v>155</v>
      </c>
      <c r="G12" s="23" t="s">
        <v>156</v>
      </c>
      <c r="H12" s="23" t="s">
        <v>157</v>
      </c>
      <c r="I12" s="24" t="s">
        <v>155</v>
      </c>
      <c r="J12" s="25">
        <v>89</v>
      </c>
      <c r="K12" s="31">
        <v>2</v>
      </c>
      <c r="L12" s="27">
        <f t="shared" si="0"/>
        <v>24920</v>
      </c>
      <c r="M12" s="147">
        <v>24920</v>
      </c>
    </row>
    <row r="13" spans="1:13" ht="13.5" thickBot="1" x14ac:dyDescent="0.25">
      <c r="A13" s="47"/>
      <c r="B13" s="9"/>
      <c r="C13" s="9"/>
      <c r="D13" s="9"/>
      <c r="E13" s="9"/>
      <c r="F13" s="9"/>
      <c r="G13" s="48"/>
      <c r="H13" s="9"/>
      <c r="I13" s="9"/>
      <c r="J13" s="48"/>
      <c r="K13" s="48"/>
      <c r="L13" s="38"/>
      <c r="M13" s="143"/>
    </row>
    <row r="14" spans="1:13" ht="15.75" thickBot="1" x14ac:dyDescent="0.3">
      <c r="A14" s="47"/>
      <c r="B14" s="49"/>
      <c r="C14" s="49"/>
      <c r="D14" s="49"/>
      <c r="E14" s="49"/>
      <c r="F14" s="50" t="s">
        <v>161</v>
      </c>
      <c r="G14" s="51"/>
      <c r="H14" s="52"/>
      <c r="I14" s="53"/>
      <c r="J14" s="54"/>
      <c r="K14" s="54"/>
      <c r="L14" s="144">
        <f>SUM(L7:L12)</f>
        <v>150617.60000000001</v>
      </c>
      <c r="M14" s="145">
        <f>SUM(M7:M13)</f>
        <v>96857.600000000006</v>
      </c>
    </row>
    <row r="15" spans="1:13" x14ac:dyDescent="0.2">
      <c r="A15" s="47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38"/>
    </row>
    <row r="16" spans="1:13" x14ac:dyDescent="0.2">
      <c r="A16" s="218"/>
      <c r="B16" s="219"/>
      <c r="C16" s="219"/>
      <c r="D16" s="219"/>
      <c r="E16" s="56"/>
      <c r="F16" s="56"/>
      <c r="G16" s="56"/>
      <c r="H16" s="56"/>
      <c r="I16" s="56"/>
      <c r="J16" s="56"/>
      <c r="K16" s="56"/>
      <c r="L16" s="57"/>
      <c r="M16" s="38"/>
    </row>
    <row r="17" spans="1:13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26"/>
    </row>
    <row r="18" spans="1:13" x14ac:dyDescent="0.2">
      <c r="A18" s="127" t="s">
        <v>149</v>
      </c>
      <c r="B18" s="148">
        <v>11085029</v>
      </c>
      <c r="C18" s="149"/>
      <c r="D18" s="150" t="s">
        <v>112</v>
      </c>
      <c r="E18" s="148" t="s">
        <v>74</v>
      </c>
      <c r="F18" s="129" t="s">
        <v>151</v>
      </c>
      <c r="G18" s="129" t="s">
        <v>76</v>
      </c>
      <c r="H18" s="129" t="s">
        <v>77</v>
      </c>
      <c r="I18" s="151" t="s">
        <v>75</v>
      </c>
      <c r="J18" s="152">
        <v>96</v>
      </c>
      <c r="K18" s="153">
        <v>3</v>
      </c>
      <c r="L18" s="154">
        <f>J18*K18*140</f>
        <v>40320</v>
      </c>
      <c r="M18" s="136">
        <v>0</v>
      </c>
    </row>
    <row r="19" spans="1:13" x14ac:dyDescent="0.2">
      <c r="A19" s="127"/>
      <c r="B19" s="241" t="s">
        <v>159</v>
      </c>
      <c r="C19" s="237"/>
      <c r="D19" s="237"/>
      <c r="E19" s="237"/>
      <c r="F19" s="128"/>
      <c r="G19" s="129"/>
      <c r="H19" s="130"/>
      <c r="I19" s="131"/>
      <c r="J19" s="132"/>
      <c r="K19" s="132"/>
      <c r="L19" s="133"/>
      <c r="M19" s="136"/>
    </row>
    <row r="20" spans="1:13" x14ac:dyDescent="0.2">
      <c r="A20" s="60"/>
      <c r="B20" s="238"/>
      <c r="C20" s="239"/>
      <c r="D20" s="239"/>
      <c r="E20" s="62"/>
      <c r="F20" s="63"/>
      <c r="G20" s="63"/>
      <c r="H20" s="63"/>
      <c r="I20" s="64"/>
      <c r="J20" s="65"/>
      <c r="K20" s="37"/>
      <c r="L20" s="38"/>
      <c r="M20" s="38"/>
    </row>
    <row r="21" spans="1:13" x14ac:dyDescent="0.2">
      <c r="A21" s="105"/>
      <c r="B21" s="142"/>
      <c r="C21" s="216"/>
      <c r="D21" s="240"/>
      <c r="E21" s="62"/>
      <c r="F21" s="63"/>
      <c r="G21" s="63"/>
      <c r="H21" s="63"/>
      <c r="I21" s="68"/>
      <c r="J21" s="106"/>
      <c r="K21" s="37"/>
      <c r="L21" s="107"/>
      <c r="M21" s="38"/>
    </row>
    <row r="22" spans="1:13" x14ac:dyDescent="0.2">
      <c r="A22" s="127" t="s">
        <v>120</v>
      </c>
      <c r="B22" s="155">
        <v>13574531</v>
      </c>
      <c r="C22" s="136"/>
      <c r="D22" s="150" t="s">
        <v>115</v>
      </c>
      <c r="E22" s="148" t="s">
        <v>119</v>
      </c>
      <c r="F22" s="128" t="s">
        <v>150</v>
      </c>
      <c r="G22" s="129" t="s">
        <v>117</v>
      </c>
      <c r="H22" s="130" t="s">
        <v>118</v>
      </c>
      <c r="I22" s="131" t="s">
        <v>116</v>
      </c>
      <c r="J22" s="132">
        <v>35.5</v>
      </c>
      <c r="K22" s="132">
        <v>3</v>
      </c>
      <c r="L22" s="133">
        <f>J22*K22*140</f>
        <v>14910</v>
      </c>
      <c r="M22" s="136">
        <v>0</v>
      </c>
    </row>
    <row r="23" spans="1:13" x14ac:dyDescent="0.2">
      <c r="A23" s="134"/>
      <c r="B23" s="236" t="s">
        <v>158</v>
      </c>
      <c r="C23" s="237"/>
      <c r="D23" s="237"/>
      <c r="E23" s="237"/>
      <c r="F23" s="130"/>
      <c r="G23" s="130"/>
      <c r="H23" s="130"/>
      <c r="I23" s="135"/>
      <c r="J23" s="135"/>
      <c r="K23" s="135"/>
      <c r="L23" s="136"/>
      <c r="M23" s="136"/>
    </row>
    <row r="24" spans="1:13" ht="15" x14ac:dyDescent="0.25">
      <c r="A24" s="71"/>
      <c r="B24" s="38"/>
      <c r="C24" s="73"/>
      <c r="D24" s="60"/>
      <c r="E24" s="62"/>
      <c r="F24" s="74"/>
      <c r="G24" s="74"/>
      <c r="H24" s="74"/>
      <c r="I24" s="75"/>
      <c r="J24" s="75"/>
      <c r="K24" s="76"/>
      <c r="L24" s="77"/>
      <c r="M24" s="38"/>
    </row>
    <row r="25" spans="1:13" x14ac:dyDescent="0.2">
      <c r="A25" s="71"/>
      <c r="B25" s="78"/>
      <c r="C25" s="78"/>
      <c r="D25" s="78"/>
      <c r="E25" s="60"/>
      <c r="F25" s="78"/>
      <c r="G25" s="78"/>
      <c r="H25" s="78"/>
      <c r="I25" s="78"/>
      <c r="J25" s="78"/>
      <c r="K25" s="78"/>
      <c r="L25" s="78"/>
      <c r="M25" s="38"/>
    </row>
    <row r="26" spans="1:13" ht="15.75" x14ac:dyDescent="0.25">
      <c r="A26" s="71"/>
      <c r="B26" s="79"/>
      <c r="C26" s="78"/>
      <c r="D26" s="78"/>
      <c r="E26" s="78"/>
      <c r="F26" s="80"/>
      <c r="G26" s="80"/>
      <c r="H26" s="80"/>
      <c r="I26" s="81"/>
      <c r="J26" s="81"/>
      <c r="K26" s="81"/>
      <c r="L26" s="78"/>
      <c r="M26" s="38"/>
    </row>
    <row r="27" spans="1:13" ht="15.75" x14ac:dyDescent="0.25">
      <c r="A27" s="71"/>
      <c r="B27" s="79"/>
      <c r="C27" s="78"/>
      <c r="D27" s="78"/>
      <c r="E27" s="78"/>
      <c r="F27" s="80"/>
      <c r="G27" s="80"/>
      <c r="H27" s="80"/>
      <c r="I27" s="81"/>
      <c r="J27" s="81"/>
      <c r="K27" s="81"/>
      <c r="L27" s="78"/>
      <c r="M27" s="38"/>
    </row>
    <row r="28" spans="1:13" x14ac:dyDescent="0.2">
      <c r="A28" s="71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38"/>
    </row>
    <row r="29" spans="1:13" x14ac:dyDescent="0.2">
      <c r="A29" s="71"/>
      <c r="B29" s="82"/>
      <c r="C29" s="78"/>
      <c r="D29" s="60"/>
      <c r="E29" s="78"/>
      <c r="F29" s="63"/>
      <c r="G29" s="63"/>
      <c r="H29" s="63"/>
      <c r="I29" s="83"/>
      <c r="J29" s="83"/>
      <c r="K29" s="78"/>
      <c r="L29" s="84"/>
      <c r="M29" s="38"/>
    </row>
    <row r="30" spans="1:13" x14ac:dyDescent="0.2">
      <c r="A30" s="71"/>
      <c r="B30" s="85"/>
      <c r="C30" s="78"/>
      <c r="D30" s="67"/>
      <c r="E30" s="78"/>
      <c r="F30" s="63"/>
      <c r="G30" s="63"/>
      <c r="H30" s="63"/>
      <c r="I30" s="65"/>
      <c r="J30" s="65"/>
      <c r="K30" s="37"/>
      <c r="L30" s="84"/>
      <c r="M30" s="38"/>
    </row>
    <row r="31" spans="1:13" x14ac:dyDescent="0.2">
      <c r="A31" s="71"/>
      <c r="B31" s="85"/>
      <c r="C31" s="78"/>
      <c r="D31" s="78"/>
      <c r="E31" s="78"/>
      <c r="F31" s="78"/>
      <c r="G31" s="78"/>
      <c r="H31" s="78"/>
      <c r="I31" s="78"/>
      <c r="J31" s="78"/>
      <c r="K31" s="78"/>
      <c r="L31" s="57"/>
      <c r="M31" s="38"/>
    </row>
    <row r="32" spans="1:13" x14ac:dyDescent="0.2">
      <c r="A32" s="71"/>
      <c r="B32" s="85"/>
      <c r="C32" s="86"/>
      <c r="D32" s="86"/>
      <c r="E32" s="86"/>
      <c r="F32" s="87"/>
      <c r="G32" s="87"/>
      <c r="H32" s="87"/>
      <c r="I32" s="88"/>
      <c r="J32" s="88"/>
      <c r="K32" s="88"/>
      <c r="L32" s="89"/>
      <c r="M32" s="38"/>
    </row>
    <row r="33" spans="1:13" x14ac:dyDescent="0.2">
      <c r="A33" s="71"/>
      <c r="B33" s="90"/>
      <c r="C33" s="78"/>
      <c r="D33" s="78"/>
      <c r="E33" s="78"/>
      <c r="F33" s="38"/>
      <c r="G33" s="38"/>
      <c r="H33" s="38"/>
      <c r="I33" s="38"/>
      <c r="J33" s="38"/>
      <c r="K33" s="38"/>
      <c r="L33" s="78"/>
      <c r="M33" s="38"/>
    </row>
    <row r="34" spans="1:13" x14ac:dyDescent="0.2">
      <c r="A34" s="91"/>
      <c r="B34" s="90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38"/>
    </row>
    <row r="35" spans="1:13" x14ac:dyDescent="0.2">
      <c r="A35" s="91"/>
      <c r="B35" s="90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38"/>
    </row>
    <row r="36" spans="1:13" x14ac:dyDescent="0.2">
      <c r="B36" s="90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38"/>
    </row>
    <row r="37" spans="1:13" x14ac:dyDescent="0.2">
      <c r="B37" s="3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38"/>
    </row>
    <row r="38" spans="1:13" x14ac:dyDescent="0.2">
      <c r="B38" s="9"/>
      <c r="M38" s="9"/>
    </row>
    <row r="39" spans="1:13" x14ac:dyDescent="0.2">
      <c r="B39" s="9"/>
      <c r="M39" s="9"/>
    </row>
    <row r="40" spans="1:13" x14ac:dyDescent="0.2">
      <c r="M40" s="9"/>
    </row>
    <row r="41" spans="1:13" x14ac:dyDescent="0.2">
      <c r="M41" s="9"/>
    </row>
    <row r="42" spans="1:13" x14ac:dyDescent="0.2">
      <c r="M42" s="9"/>
    </row>
    <row r="43" spans="1:13" x14ac:dyDescent="0.2">
      <c r="M43" s="9"/>
    </row>
    <row r="44" spans="1:13" x14ac:dyDescent="0.2">
      <c r="M44" s="9"/>
    </row>
    <row r="45" spans="1:13" x14ac:dyDescent="0.2">
      <c r="M45" s="9"/>
    </row>
    <row r="46" spans="1:13" x14ac:dyDescent="0.2">
      <c r="M46" s="9"/>
    </row>
  </sheetData>
  <mergeCells count="22">
    <mergeCell ref="H1:I1"/>
    <mergeCell ref="B2:F2"/>
    <mergeCell ref="G2:H2"/>
    <mergeCell ref="J2:M2"/>
    <mergeCell ref="A3:A6"/>
    <mergeCell ref="B3:B6"/>
    <mergeCell ref="C3:C6"/>
    <mergeCell ref="D3:D6"/>
    <mergeCell ref="E3:E6"/>
    <mergeCell ref="F3:F6"/>
    <mergeCell ref="M3:M6"/>
    <mergeCell ref="H3:H6"/>
    <mergeCell ref="I3:I6"/>
    <mergeCell ref="J3:J6"/>
    <mergeCell ref="K3:K6"/>
    <mergeCell ref="L3:L6"/>
    <mergeCell ref="B23:E23"/>
    <mergeCell ref="A16:D16"/>
    <mergeCell ref="B20:D20"/>
    <mergeCell ref="C21:D21"/>
    <mergeCell ref="G3:G6"/>
    <mergeCell ref="B19:E19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98" zoomScaleNormal="98" workbookViewId="0">
      <selection activeCell="E29" sqref="E29"/>
    </sheetView>
  </sheetViews>
  <sheetFormatPr defaultRowHeight="12.75" x14ac:dyDescent="0.2"/>
  <cols>
    <col min="1" max="1" width="4.28515625" customWidth="1"/>
    <col min="2" max="2" width="11.42578125" bestFit="1" customWidth="1"/>
    <col min="3" max="3" width="7.28515625" customWidth="1"/>
    <col min="4" max="4" width="15.7109375" customWidth="1"/>
    <col min="5" max="5" width="41.7109375" customWidth="1"/>
    <col min="6" max="6" width="26.7109375" customWidth="1"/>
    <col min="7" max="7" width="27" customWidth="1"/>
    <col min="8" max="8" width="27.140625" customWidth="1"/>
    <col min="9" max="9" width="19.42578125" customWidth="1"/>
    <col min="10" max="10" width="13.140625" customWidth="1"/>
    <col min="11" max="11" width="9" customWidth="1"/>
    <col min="12" max="12" width="12.28515625" customWidth="1"/>
    <col min="13" max="13" width="13.85546875" customWidth="1"/>
  </cols>
  <sheetData>
    <row r="1" spans="1:14" ht="21" thickBot="1" x14ac:dyDescent="0.35">
      <c r="A1" s="1" t="s">
        <v>0</v>
      </c>
      <c r="B1" s="2"/>
      <c r="C1" s="3"/>
      <c r="D1" s="2"/>
      <c r="E1" s="4"/>
      <c r="F1" s="5"/>
      <c r="G1" s="5"/>
      <c r="H1" s="196"/>
      <c r="I1" s="197"/>
      <c r="J1" s="6"/>
      <c r="K1" s="6"/>
      <c r="L1" s="7"/>
    </row>
    <row r="2" spans="1:14" ht="18.75" customHeight="1" thickBot="1" x14ac:dyDescent="0.25">
      <c r="A2" s="92"/>
      <c r="B2" s="198" t="s">
        <v>1</v>
      </c>
      <c r="C2" s="199"/>
      <c r="D2" s="199"/>
      <c r="E2" s="199"/>
      <c r="F2" s="199"/>
      <c r="G2" s="198" t="s">
        <v>2</v>
      </c>
      <c r="H2" s="199"/>
      <c r="I2" s="8"/>
      <c r="J2" s="190" t="s">
        <v>3</v>
      </c>
      <c r="K2" s="191"/>
      <c r="L2" s="191"/>
      <c r="M2" s="192"/>
    </row>
    <row r="3" spans="1:14" ht="12.75" customHeight="1" x14ac:dyDescent="0.2">
      <c r="A3" s="206" t="s">
        <v>4</v>
      </c>
      <c r="B3" s="193" t="s">
        <v>5</v>
      </c>
      <c r="C3" s="202" t="s">
        <v>6</v>
      </c>
      <c r="D3" s="193" t="s">
        <v>7</v>
      </c>
      <c r="E3" s="193" t="s">
        <v>8</v>
      </c>
      <c r="F3" s="204" t="s">
        <v>9</v>
      </c>
      <c r="G3" s="200" t="s">
        <v>10</v>
      </c>
      <c r="H3" s="200" t="s">
        <v>11</v>
      </c>
      <c r="I3" s="200" t="s">
        <v>12</v>
      </c>
      <c r="J3" s="209" t="s">
        <v>13</v>
      </c>
      <c r="K3" s="211" t="s">
        <v>14</v>
      </c>
      <c r="L3" s="213" t="s">
        <v>15</v>
      </c>
      <c r="M3" s="244" t="s">
        <v>89</v>
      </c>
    </row>
    <row r="4" spans="1:14" x14ac:dyDescent="0.2">
      <c r="A4" s="207"/>
      <c r="B4" s="200"/>
      <c r="C4" s="203"/>
      <c r="D4" s="200"/>
      <c r="E4" s="200"/>
      <c r="F4" s="205"/>
      <c r="G4" s="194"/>
      <c r="H4" s="194"/>
      <c r="I4" s="194"/>
      <c r="J4" s="210"/>
      <c r="K4" s="212"/>
      <c r="L4" s="214"/>
      <c r="M4" s="245"/>
    </row>
    <row r="5" spans="1:14" x14ac:dyDescent="0.2">
      <c r="A5" s="207"/>
      <c r="B5" s="200"/>
      <c r="C5" s="203"/>
      <c r="D5" s="200"/>
      <c r="E5" s="200"/>
      <c r="F5" s="205"/>
      <c r="G5" s="194"/>
      <c r="H5" s="194"/>
      <c r="I5" s="194"/>
      <c r="J5" s="210"/>
      <c r="K5" s="212"/>
      <c r="L5" s="214"/>
      <c r="M5" s="245"/>
    </row>
    <row r="6" spans="1:14" ht="18.75" customHeight="1" thickBot="1" x14ac:dyDescent="0.25">
      <c r="A6" s="208"/>
      <c r="B6" s="201"/>
      <c r="C6" s="203"/>
      <c r="D6" s="200"/>
      <c r="E6" s="200"/>
      <c r="F6" s="205"/>
      <c r="G6" s="195"/>
      <c r="H6" s="195"/>
      <c r="I6" s="195"/>
      <c r="J6" s="210"/>
      <c r="K6" s="212"/>
      <c r="L6" s="215"/>
      <c r="M6" s="246"/>
    </row>
    <row r="7" spans="1:14" ht="12.95" customHeight="1" x14ac:dyDescent="0.2">
      <c r="A7" s="93" t="s">
        <v>202</v>
      </c>
      <c r="B7" s="95">
        <v>87044633</v>
      </c>
      <c r="C7" s="10">
        <v>32</v>
      </c>
      <c r="D7" s="12" t="s">
        <v>201</v>
      </c>
      <c r="E7" s="11" t="s">
        <v>200</v>
      </c>
      <c r="F7" s="12" t="s">
        <v>199</v>
      </c>
      <c r="G7" s="13" t="s">
        <v>198</v>
      </c>
      <c r="H7" s="14" t="s">
        <v>197</v>
      </c>
      <c r="I7" s="15" t="s">
        <v>196</v>
      </c>
      <c r="J7" s="16">
        <v>30</v>
      </c>
      <c r="K7" s="17">
        <v>3</v>
      </c>
      <c r="L7" s="18">
        <f t="shared" ref="L7:L12" si="0">J7*K7*140</f>
        <v>12600</v>
      </c>
      <c r="M7" s="109">
        <v>12600</v>
      </c>
      <c r="N7" s="9"/>
    </row>
    <row r="8" spans="1:14" ht="12.95" customHeight="1" x14ac:dyDescent="0.2">
      <c r="A8" s="94" t="s">
        <v>195</v>
      </c>
      <c r="B8" s="96">
        <v>12989622</v>
      </c>
      <c r="C8" s="19">
        <v>31</v>
      </c>
      <c r="D8" s="34" t="s">
        <v>194</v>
      </c>
      <c r="E8" s="21" t="s">
        <v>193</v>
      </c>
      <c r="F8" s="22" t="s">
        <v>191</v>
      </c>
      <c r="G8" s="23" t="s">
        <v>192</v>
      </c>
      <c r="H8" s="23" t="s">
        <v>192</v>
      </c>
      <c r="I8" s="24" t="s">
        <v>191</v>
      </c>
      <c r="J8" s="25">
        <v>110</v>
      </c>
      <c r="K8" s="26">
        <v>2</v>
      </c>
      <c r="L8" s="27">
        <f t="shared" si="0"/>
        <v>30800</v>
      </c>
      <c r="M8" s="147">
        <v>30800</v>
      </c>
      <c r="N8" s="9"/>
    </row>
    <row r="9" spans="1:14" ht="12.95" customHeight="1" x14ac:dyDescent="0.2">
      <c r="A9" s="94" t="s">
        <v>190</v>
      </c>
      <c r="B9" s="97">
        <v>66796351</v>
      </c>
      <c r="C9" s="19">
        <v>30</v>
      </c>
      <c r="D9" s="34" t="s">
        <v>189</v>
      </c>
      <c r="E9" s="28" t="s">
        <v>188</v>
      </c>
      <c r="F9" s="22" t="s">
        <v>185</v>
      </c>
      <c r="G9" s="23" t="s">
        <v>187</v>
      </c>
      <c r="H9" s="23" t="s">
        <v>186</v>
      </c>
      <c r="I9" s="24" t="s">
        <v>185</v>
      </c>
      <c r="J9" s="25">
        <v>66.7</v>
      </c>
      <c r="K9" s="26">
        <v>3</v>
      </c>
      <c r="L9" s="27">
        <f t="shared" si="0"/>
        <v>28014.000000000004</v>
      </c>
      <c r="M9" s="147">
        <v>28014.000000000004</v>
      </c>
      <c r="N9" s="9"/>
    </row>
    <row r="10" spans="1:14" ht="12.95" customHeight="1" x14ac:dyDescent="0.2">
      <c r="A10" s="94" t="s">
        <v>184</v>
      </c>
      <c r="B10" s="97">
        <v>88921051</v>
      </c>
      <c r="C10" s="19">
        <v>29</v>
      </c>
      <c r="D10" s="34" t="s">
        <v>183</v>
      </c>
      <c r="E10" s="28" t="s">
        <v>182</v>
      </c>
      <c r="F10" s="22" t="s">
        <v>181</v>
      </c>
      <c r="G10" s="23" t="s">
        <v>180</v>
      </c>
      <c r="H10" s="23" t="s">
        <v>66</v>
      </c>
      <c r="I10" s="24" t="s">
        <v>179</v>
      </c>
      <c r="J10" s="166">
        <v>24.58</v>
      </c>
      <c r="K10" s="31">
        <v>3</v>
      </c>
      <c r="L10" s="27">
        <f t="shared" si="0"/>
        <v>10323.599999999999</v>
      </c>
      <c r="M10" s="110">
        <v>10323.599999999999</v>
      </c>
      <c r="N10" s="9"/>
    </row>
    <row r="11" spans="1:14" ht="12.95" customHeight="1" x14ac:dyDescent="0.2">
      <c r="A11" s="94" t="s">
        <v>178</v>
      </c>
      <c r="B11" s="97">
        <v>45578966</v>
      </c>
      <c r="C11" s="19" t="s">
        <v>203</v>
      </c>
      <c r="D11" s="34" t="s">
        <v>168</v>
      </c>
      <c r="E11" s="28" t="s">
        <v>167</v>
      </c>
      <c r="F11" s="22" t="s">
        <v>177</v>
      </c>
      <c r="G11" s="32" t="s">
        <v>165</v>
      </c>
      <c r="H11" s="32" t="s">
        <v>164</v>
      </c>
      <c r="I11" s="24" t="s">
        <v>163</v>
      </c>
      <c r="J11" s="25">
        <v>46</v>
      </c>
      <c r="K11" s="31">
        <v>3</v>
      </c>
      <c r="L11" s="27">
        <f t="shared" si="0"/>
        <v>19320</v>
      </c>
      <c r="M11" s="147">
        <v>0</v>
      </c>
      <c r="N11" s="9"/>
    </row>
    <row r="12" spans="1:14" ht="12.95" customHeight="1" x14ac:dyDescent="0.2">
      <c r="A12" s="94" t="s">
        <v>176</v>
      </c>
      <c r="B12" s="97">
        <v>49985906</v>
      </c>
      <c r="C12" s="19">
        <v>28</v>
      </c>
      <c r="D12" s="34" t="s">
        <v>175</v>
      </c>
      <c r="E12" s="28" t="s">
        <v>174</v>
      </c>
      <c r="F12" s="22" t="s">
        <v>173</v>
      </c>
      <c r="G12" s="23" t="s">
        <v>172</v>
      </c>
      <c r="H12" s="23" t="s">
        <v>172</v>
      </c>
      <c r="I12" s="24" t="s">
        <v>171</v>
      </c>
      <c r="J12" s="25">
        <v>117.7</v>
      </c>
      <c r="K12" s="31">
        <v>2</v>
      </c>
      <c r="L12" s="27">
        <f t="shared" si="0"/>
        <v>32956</v>
      </c>
      <c r="M12" s="147">
        <v>32956</v>
      </c>
      <c r="N12" s="9"/>
    </row>
    <row r="13" spans="1:14" ht="13.5" thickBot="1" x14ac:dyDescent="0.25">
      <c r="A13" s="47"/>
      <c r="B13" s="9"/>
      <c r="C13" s="9"/>
      <c r="D13" s="9"/>
      <c r="E13" s="9"/>
      <c r="F13" s="9"/>
      <c r="G13" s="48"/>
      <c r="H13" s="9"/>
      <c r="I13" s="9"/>
      <c r="J13" s="48"/>
      <c r="K13" s="48"/>
      <c r="L13" s="38"/>
      <c r="M13" s="7"/>
      <c r="N13" s="9"/>
    </row>
    <row r="14" spans="1:14" ht="15.75" thickBot="1" x14ac:dyDescent="0.3">
      <c r="A14" s="47"/>
      <c r="B14" s="49"/>
      <c r="C14" s="49"/>
      <c r="D14" s="49"/>
      <c r="E14" s="49"/>
      <c r="F14" s="50" t="s">
        <v>170</v>
      </c>
      <c r="G14" s="248">
        <f>SUM(L7:L13)</f>
        <v>134013.6</v>
      </c>
      <c r="H14" s="249"/>
      <c r="I14" s="249"/>
      <c r="J14" s="249"/>
      <c r="K14" s="249"/>
      <c r="L14" s="250"/>
      <c r="M14" s="145">
        <f>SUM(M7:M13)</f>
        <v>114693.6</v>
      </c>
      <c r="N14" s="9"/>
    </row>
    <row r="15" spans="1:14" x14ac:dyDescent="0.2">
      <c r="A15" s="47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38"/>
      <c r="N15" s="38"/>
    </row>
    <row r="16" spans="1:14" x14ac:dyDescent="0.2">
      <c r="A16" s="218" t="s">
        <v>85</v>
      </c>
      <c r="B16" s="219"/>
      <c r="C16" s="219"/>
      <c r="D16" s="219"/>
      <c r="E16" s="59"/>
      <c r="F16" s="56"/>
      <c r="G16" s="56"/>
      <c r="H16" s="56"/>
      <c r="I16" s="56"/>
      <c r="J16" s="56"/>
      <c r="K16" s="56"/>
      <c r="L16" s="57"/>
      <c r="M16" s="38"/>
      <c r="N16" s="38"/>
    </row>
    <row r="17" spans="1:14" ht="16.5" customHeight="1" x14ac:dyDescent="0.2">
      <c r="C17" s="59"/>
      <c r="D17" s="59"/>
      <c r="E17" s="59"/>
      <c r="F17" s="58"/>
      <c r="G17" s="59"/>
      <c r="H17" s="59"/>
      <c r="I17" s="59"/>
      <c r="J17" s="59"/>
      <c r="K17" s="59"/>
      <c r="L17" s="59"/>
      <c r="M17" s="126"/>
      <c r="N17" s="38"/>
    </row>
    <row r="18" spans="1:14" ht="12.75" customHeight="1" x14ac:dyDescent="0.2">
      <c r="A18" s="60" t="s">
        <v>169</v>
      </c>
      <c r="B18" s="156">
        <v>45578966</v>
      </c>
      <c r="C18" s="73"/>
      <c r="D18" s="66" t="s">
        <v>168</v>
      </c>
      <c r="E18" s="156" t="s">
        <v>167</v>
      </c>
      <c r="F18" s="165" t="s">
        <v>166</v>
      </c>
      <c r="G18" s="157" t="s">
        <v>165</v>
      </c>
      <c r="H18" s="157" t="s">
        <v>164</v>
      </c>
      <c r="I18" s="159" t="s">
        <v>163</v>
      </c>
      <c r="J18" s="164">
        <v>46</v>
      </c>
      <c r="K18" s="163">
        <v>3</v>
      </c>
      <c r="L18" s="162">
        <f>J18*K18*140</f>
        <v>19320</v>
      </c>
      <c r="M18" s="38"/>
      <c r="N18" s="38"/>
    </row>
    <row r="19" spans="1:14" ht="14.25" customHeight="1" x14ac:dyDescent="0.2">
      <c r="A19" s="60"/>
      <c r="B19" s="247" t="s">
        <v>162</v>
      </c>
      <c r="C19" s="239"/>
      <c r="D19" s="239"/>
      <c r="E19" s="156"/>
      <c r="F19" s="160"/>
      <c r="G19" s="62"/>
      <c r="H19" s="63"/>
      <c r="I19" s="159"/>
      <c r="J19" s="72"/>
      <c r="K19" s="72"/>
      <c r="L19" s="126"/>
      <c r="M19" s="38"/>
      <c r="N19" s="38"/>
    </row>
    <row r="20" spans="1:14" ht="12.75" customHeight="1" x14ac:dyDescent="0.2">
      <c r="A20" s="60"/>
      <c r="B20" s="238"/>
      <c r="C20" s="239"/>
      <c r="D20" s="239"/>
      <c r="E20" s="62"/>
      <c r="F20" s="63"/>
      <c r="G20" s="63"/>
      <c r="H20" s="63"/>
      <c r="I20" s="64"/>
      <c r="J20" s="65"/>
      <c r="K20" s="37"/>
      <c r="L20" s="38"/>
      <c r="M20" s="38"/>
      <c r="N20" s="38"/>
    </row>
    <row r="21" spans="1:14" x14ac:dyDescent="0.2">
      <c r="A21" s="105"/>
      <c r="B21" s="158"/>
      <c r="C21" s="216"/>
      <c r="D21" s="240"/>
      <c r="E21" s="62"/>
      <c r="F21" s="63"/>
      <c r="G21" s="63"/>
      <c r="H21" s="63"/>
      <c r="I21" s="68"/>
      <c r="J21" s="106"/>
      <c r="K21" s="37"/>
      <c r="L21" s="107"/>
      <c r="M21" s="38"/>
      <c r="N21" s="38"/>
    </row>
    <row r="22" spans="1:14" x14ac:dyDescent="0.2">
      <c r="A22" s="60"/>
      <c r="B22" s="161"/>
      <c r="C22" s="38"/>
      <c r="D22" s="66"/>
      <c r="E22" s="156"/>
      <c r="F22" s="160"/>
      <c r="G22" s="62"/>
      <c r="H22" s="63"/>
      <c r="I22" s="159"/>
      <c r="J22" s="72"/>
      <c r="K22" s="72"/>
      <c r="L22" s="126"/>
      <c r="M22" s="38"/>
      <c r="N22" s="38"/>
    </row>
    <row r="23" spans="1:14" x14ac:dyDescent="0.2">
      <c r="A23" s="71"/>
      <c r="B23" s="38"/>
      <c r="C23" s="73"/>
      <c r="D23" s="60"/>
      <c r="E23" s="62"/>
      <c r="F23" s="63"/>
      <c r="G23" s="63"/>
      <c r="H23" s="63"/>
      <c r="I23" s="37"/>
      <c r="J23" s="37"/>
      <c r="K23" s="37"/>
      <c r="L23" s="38"/>
      <c r="M23" s="38"/>
      <c r="N23" s="38"/>
    </row>
    <row r="24" spans="1:14" ht="15" x14ac:dyDescent="0.25">
      <c r="A24" s="71"/>
      <c r="B24" s="38"/>
      <c r="C24" s="73"/>
      <c r="D24" s="60"/>
      <c r="E24" s="62"/>
      <c r="F24" s="74"/>
      <c r="G24" s="74"/>
      <c r="H24" s="74"/>
      <c r="I24" s="75"/>
      <c r="J24" s="75"/>
      <c r="K24" s="76"/>
      <c r="L24" s="77"/>
      <c r="M24" s="38"/>
      <c r="N24" s="38"/>
    </row>
    <row r="25" spans="1:14" x14ac:dyDescent="0.2">
      <c r="A25" s="71"/>
      <c r="B25" s="78"/>
      <c r="C25" s="78"/>
      <c r="D25" s="78"/>
      <c r="E25" s="60"/>
      <c r="F25" s="78"/>
      <c r="G25" s="78"/>
      <c r="H25" s="78"/>
      <c r="I25" s="78"/>
      <c r="J25" s="78"/>
      <c r="K25" s="78"/>
      <c r="L25" s="78"/>
      <c r="M25" s="38"/>
      <c r="N25" s="38"/>
    </row>
    <row r="26" spans="1:14" ht="15.75" x14ac:dyDescent="0.25">
      <c r="A26" s="71"/>
      <c r="B26" s="79"/>
      <c r="C26" s="78"/>
      <c r="D26" s="78"/>
      <c r="E26" s="78"/>
      <c r="F26" s="80"/>
      <c r="G26" s="80"/>
      <c r="H26" s="80"/>
      <c r="I26" s="81"/>
      <c r="J26" s="81"/>
      <c r="K26" s="81"/>
      <c r="L26" s="78"/>
      <c r="M26" s="38"/>
      <c r="N26" s="38"/>
    </row>
    <row r="27" spans="1:14" ht="15.75" x14ac:dyDescent="0.25">
      <c r="A27" s="71"/>
      <c r="B27" s="79"/>
      <c r="C27" s="78"/>
      <c r="D27" s="78"/>
      <c r="E27" s="78"/>
      <c r="F27" s="80"/>
      <c r="G27" s="80"/>
      <c r="H27" s="80"/>
      <c r="I27" s="81"/>
      <c r="J27" s="81"/>
      <c r="K27" s="81"/>
      <c r="L27" s="78"/>
      <c r="M27" s="38"/>
      <c r="N27" s="38"/>
    </row>
    <row r="28" spans="1:14" ht="18" customHeight="1" x14ac:dyDescent="0.2">
      <c r="A28" s="71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38"/>
      <c r="N28" s="38"/>
    </row>
    <row r="29" spans="1:14" ht="11.25" customHeight="1" x14ac:dyDescent="0.2">
      <c r="A29" s="71"/>
      <c r="B29" s="82"/>
      <c r="C29" s="78"/>
      <c r="D29" s="60"/>
      <c r="E29" s="78"/>
      <c r="F29" s="63"/>
      <c r="G29" s="63"/>
      <c r="H29" s="63"/>
      <c r="I29" s="83"/>
      <c r="J29" s="83"/>
      <c r="K29" s="78"/>
      <c r="L29" s="84"/>
      <c r="M29" s="38"/>
      <c r="N29" s="38"/>
    </row>
    <row r="30" spans="1:14" x14ac:dyDescent="0.2">
      <c r="A30" s="71"/>
      <c r="B30" s="85"/>
      <c r="C30" s="78"/>
      <c r="D30" s="67"/>
      <c r="E30" s="78"/>
      <c r="F30" s="63"/>
      <c r="G30" s="63"/>
      <c r="H30" s="63"/>
      <c r="I30" s="65"/>
      <c r="J30" s="65"/>
      <c r="K30" s="37"/>
      <c r="L30" s="84"/>
      <c r="M30" s="38"/>
      <c r="N30" s="38"/>
    </row>
    <row r="31" spans="1:14" x14ac:dyDescent="0.2">
      <c r="A31" s="71"/>
      <c r="B31" s="85"/>
      <c r="C31" s="78"/>
      <c r="D31" s="78"/>
      <c r="E31" s="78"/>
      <c r="F31" s="78"/>
      <c r="G31" s="78"/>
      <c r="H31" s="78"/>
      <c r="I31" s="78"/>
      <c r="J31" s="78"/>
      <c r="K31" s="78"/>
      <c r="L31" s="57"/>
      <c r="M31" s="38"/>
      <c r="N31" s="38"/>
    </row>
    <row r="32" spans="1:14" x14ac:dyDescent="0.2">
      <c r="A32" s="71"/>
      <c r="B32" s="85"/>
      <c r="C32" s="86"/>
      <c r="D32" s="86"/>
      <c r="E32" s="86"/>
      <c r="F32" s="87"/>
      <c r="G32" s="87"/>
      <c r="H32" s="87"/>
      <c r="I32" s="88"/>
      <c r="J32" s="88"/>
      <c r="K32" s="88"/>
      <c r="L32" s="89"/>
      <c r="M32" s="38"/>
      <c r="N32" s="38"/>
    </row>
    <row r="33" spans="1:14" x14ac:dyDescent="0.2">
      <c r="A33" s="71"/>
      <c r="B33" s="90"/>
      <c r="C33" s="78"/>
      <c r="D33" s="78"/>
      <c r="E33" s="78"/>
      <c r="F33" s="38"/>
      <c r="G33" s="38"/>
      <c r="H33" s="38"/>
      <c r="I33" s="38"/>
      <c r="J33" s="38"/>
      <c r="K33" s="38"/>
      <c r="L33" s="78"/>
      <c r="M33" s="38"/>
      <c r="N33" s="78"/>
    </row>
    <row r="34" spans="1:14" x14ac:dyDescent="0.2">
      <c r="A34" s="91"/>
      <c r="B34" s="90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38"/>
      <c r="N34" s="78"/>
    </row>
    <row r="35" spans="1:14" x14ac:dyDescent="0.2">
      <c r="A35" s="91"/>
      <c r="B35" s="90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38"/>
      <c r="N35" s="78"/>
    </row>
    <row r="36" spans="1:14" x14ac:dyDescent="0.2">
      <c r="B36" s="90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38"/>
      <c r="N36" s="78"/>
    </row>
    <row r="37" spans="1:14" x14ac:dyDescent="0.2">
      <c r="B37" s="3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38"/>
      <c r="N37" s="78"/>
    </row>
    <row r="38" spans="1:14" x14ac:dyDescent="0.2">
      <c r="B38" s="9"/>
      <c r="M38" s="9"/>
    </row>
    <row r="39" spans="1:14" x14ac:dyDescent="0.2">
      <c r="B39" s="9"/>
      <c r="M39" s="9"/>
    </row>
    <row r="40" spans="1:14" ht="15.75" customHeight="1" x14ac:dyDescent="0.2">
      <c r="M40" s="9"/>
    </row>
    <row r="41" spans="1:14" x14ac:dyDescent="0.2">
      <c r="M41" s="9"/>
    </row>
    <row r="42" spans="1:14" x14ac:dyDescent="0.2">
      <c r="M42" s="9"/>
    </row>
    <row r="43" spans="1:14" x14ac:dyDescent="0.2">
      <c r="M43" s="9"/>
    </row>
    <row r="44" spans="1:14" x14ac:dyDescent="0.2">
      <c r="M44" s="9"/>
    </row>
    <row r="45" spans="1:14" ht="14.25" customHeight="1" x14ac:dyDescent="0.2">
      <c r="M45" s="9"/>
    </row>
    <row r="46" spans="1:14" x14ac:dyDescent="0.2">
      <c r="M46" s="9"/>
    </row>
  </sheetData>
  <mergeCells count="22">
    <mergeCell ref="A3:A6"/>
    <mergeCell ref="J3:J6"/>
    <mergeCell ref="K3:K6"/>
    <mergeCell ref="L3:L6"/>
    <mergeCell ref="C21:D21"/>
    <mergeCell ref="A16:D16"/>
    <mergeCell ref="G3:G6"/>
    <mergeCell ref="H3:H6"/>
    <mergeCell ref="B19:D19"/>
    <mergeCell ref="B20:D20"/>
    <mergeCell ref="I3:I6"/>
    <mergeCell ref="G14:L14"/>
    <mergeCell ref="J2:M2"/>
    <mergeCell ref="M3:M6"/>
    <mergeCell ref="H1:I1"/>
    <mergeCell ref="B2:F2"/>
    <mergeCell ref="G2:H2"/>
    <mergeCell ref="B3:B6"/>
    <mergeCell ref="C3:C6"/>
    <mergeCell ref="D3:D6"/>
    <mergeCell ref="E3:E6"/>
    <mergeCell ref="F3:F6"/>
  </mergeCells>
  <pageMargins left="3.937007874015748E-2" right="0.19685039370078741" top="0.55118110236220474" bottom="0.78740157480314965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rm39 _1</vt:lpstr>
      <vt:lpstr>rm39_2</vt:lpstr>
      <vt:lpstr>rm40</vt:lpstr>
      <vt:lpstr>rm41_1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Sekretariát</dc:creator>
  <cp:lastModifiedBy>Sekretariát</cp:lastModifiedBy>
  <cp:lastPrinted>2021-02-09T09:33:51Z</cp:lastPrinted>
  <dcterms:created xsi:type="dcterms:W3CDTF">2020-06-08T08:42:55Z</dcterms:created>
  <dcterms:modified xsi:type="dcterms:W3CDTF">2021-03-24T11:02:00Z</dcterms:modified>
</cp:coreProperties>
</file>