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grova\Desktop\Granty 2020\Tabulky\"/>
    </mc:Choice>
  </mc:AlternateContent>
  <bookViews>
    <workbookView xWindow="-15" yWindow="-15" windowWidth="28830" windowHeight="4545" activeTab="3"/>
  </bookViews>
  <sheets>
    <sheet name="SOUHRN" sheetId="1" r:id="rId1"/>
    <sheet name="Děti a mládež" sheetId="2" r:id="rId2"/>
    <sheet name="Kulturní akce" sheetId="3" r:id="rId3"/>
    <sheet name="Prospěšná činnost" sheetId="5" r:id="rId4"/>
  </sheets>
  <definedNames>
    <definedName name="_xlnm.Print_Area" localSheetId="1">'Děti a mládež'!$A$1:$K$10</definedName>
    <definedName name="_xlnm.Print_Area" localSheetId="2">'Kulturní akce'!$A$1:$J$15</definedName>
    <definedName name="_xlnm.Print_Area" localSheetId="3">'Prospěšná činnost'!$A$1:$J$12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5" i="1"/>
  <c r="J8" i="1"/>
  <c r="J22" i="1"/>
  <c r="J15" i="3" l="1"/>
  <c r="I14" i="3" l="1"/>
  <c r="H15" i="3"/>
  <c r="G15" i="3"/>
  <c r="I9" i="3" l="1"/>
  <c r="J14" i="1" l="1"/>
  <c r="J13" i="1"/>
  <c r="J11" i="1"/>
  <c r="I13" i="3" l="1"/>
  <c r="I9" i="5"/>
  <c r="I10" i="5"/>
  <c r="I8" i="5" l="1"/>
  <c r="I11" i="3" l="1"/>
  <c r="I12" i="3"/>
  <c r="I10" i="3"/>
  <c r="I11" i="5" l="1"/>
  <c r="I23" i="1" l="1"/>
  <c r="H23" i="1" l="1"/>
  <c r="J17" i="1" l="1"/>
  <c r="J12" i="5" l="1"/>
  <c r="H12" i="5"/>
  <c r="G12" i="5"/>
  <c r="I7" i="5"/>
  <c r="I8" i="3"/>
  <c r="I7" i="3"/>
  <c r="J10" i="2"/>
  <c r="H10" i="2"/>
  <c r="G10" i="2"/>
  <c r="I9" i="2"/>
  <c r="I8" i="2"/>
  <c r="I7" i="2"/>
  <c r="K10" i="2" l="1"/>
  <c r="J7" i="1" l="1"/>
  <c r="J19" i="1" l="1"/>
  <c r="J18" i="1"/>
  <c r="J12" i="1"/>
  <c r="J23" i="1" l="1"/>
  <c r="I28" i="1" s="1"/>
</calcChain>
</file>

<file path=xl/sharedStrings.xml><?xml version="1.0" encoding="utf-8"?>
<sst xmlns="http://schemas.openxmlformats.org/spreadsheetml/2006/main" count="225" uniqueCount="125">
  <si>
    <t>POŘADOVÉ ČÍSLO</t>
  </si>
  <si>
    <t>IČO</t>
  </si>
  <si>
    <t>ŽADATEL</t>
  </si>
  <si>
    <t>NÁZEV PROJEKTU</t>
  </si>
  <si>
    <t>2.</t>
  </si>
  <si>
    <t>5.</t>
  </si>
  <si>
    <t>7.</t>
  </si>
  <si>
    <t>8.</t>
  </si>
  <si>
    <t>9.</t>
  </si>
  <si>
    <t>CELKEM</t>
  </si>
  <si>
    <t>Číslo smlouvy</t>
  </si>
  <si>
    <t>MUJI</t>
  </si>
  <si>
    <t>Podporovaná oblast</t>
  </si>
  <si>
    <t xml:space="preserve"> POŽADOVANÁ VÝŠE DOTACE</t>
  </si>
  <si>
    <t>1.</t>
  </si>
  <si>
    <t>6.</t>
  </si>
  <si>
    <t>4.</t>
  </si>
  <si>
    <t>3.</t>
  </si>
  <si>
    <t>CELKOVÉ NÁKLADY PROJEKTU</t>
  </si>
  <si>
    <t>VÝŠE POŽADOVANÉ DOTACE</t>
  </si>
  <si>
    <t>% Z CELKOVÝCH NÁKLADŮ NA PROJEKT</t>
  </si>
  <si>
    <t>Počet dětí</t>
  </si>
  <si>
    <t xml:space="preserve">  1.</t>
  </si>
  <si>
    <t xml:space="preserve">  3.</t>
  </si>
  <si>
    <t>NÁZAV PROJEKTU</t>
  </si>
  <si>
    <t xml:space="preserve">       VÝŠE POŽADOVANÉ DOTACE</t>
  </si>
  <si>
    <t>SCHVÁLENÁ VÝŠE DOTACE</t>
  </si>
  <si>
    <t xml:space="preserve"> DOTACE CELKEM</t>
  </si>
  <si>
    <t>SCHVÁLENÁ VÝŠE DOTACE CELKEM</t>
  </si>
  <si>
    <t>Žadatel</t>
  </si>
  <si>
    <t>Celkem RM a ZM</t>
  </si>
  <si>
    <t xml:space="preserve">              GRANTOVÝ PROGRAM Zdravého města JILEMNICE PRO POSKYTOVÁNÍ DOTACÍ V ROCE 2020</t>
  </si>
  <si>
    <t>VYUŽITÍ  VOLNÉHO  ČASU  DĚTÍ  A  MLÁDEŽE   2020</t>
  </si>
  <si>
    <r>
      <t xml:space="preserve">                      OBECNĚ PROSPĚŠNÁ ČINNOST 2020                                 </t>
    </r>
    <r>
      <rPr>
        <sz val="12"/>
        <rFont val="Arial"/>
        <family val="2"/>
        <charset val="238"/>
      </rPr>
      <t>Příloha č. 3</t>
    </r>
    <r>
      <rPr>
        <b/>
        <sz val="12"/>
        <color indexed="10"/>
        <rFont val="Arial"/>
        <family val="2"/>
        <charset val="238"/>
      </rPr>
      <t xml:space="preserve">  </t>
    </r>
    <r>
      <rPr>
        <b/>
        <sz val="18"/>
        <color indexed="10"/>
        <rFont val="Arial"/>
        <family val="2"/>
        <charset val="238"/>
      </rPr>
      <t xml:space="preserve">                </t>
    </r>
  </si>
  <si>
    <r>
      <t xml:space="preserve">                                       KULTURNÍ  AKCE   2020                                                   </t>
    </r>
    <r>
      <rPr>
        <sz val="11"/>
        <rFont val="Arial"/>
        <family val="2"/>
        <charset val="238"/>
      </rPr>
      <t>Příloha č. 2</t>
    </r>
  </si>
  <si>
    <t>10.</t>
  </si>
  <si>
    <t>11.</t>
  </si>
  <si>
    <t>12.</t>
  </si>
  <si>
    <t>13.</t>
  </si>
  <si>
    <t>14.</t>
  </si>
  <si>
    <t>15.</t>
  </si>
  <si>
    <t>71166955</t>
  </si>
  <si>
    <t>2014/2020</t>
  </si>
  <si>
    <t>Svaz tělesně postižených z.s. Jilemnice</t>
  </si>
  <si>
    <t>Společenská a zájmová činnost pro osoby s tělesným handicapem</t>
  </si>
  <si>
    <t>2403/2020</t>
  </si>
  <si>
    <t>Oblastní charita Jilemnice</t>
  </si>
  <si>
    <t>Podpora zajištění fungování mateřského centra Rodinka Jilemnice</t>
  </si>
  <si>
    <t>2404/2020</t>
  </si>
  <si>
    <t>Koloběžkiáda</t>
  </si>
  <si>
    <t>2405/2020</t>
  </si>
  <si>
    <t>2500/2020</t>
  </si>
  <si>
    <t>Svaz diabetiků</t>
  </si>
  <si>
    <t>Zdravotně výchovná činnost a prevence zdravotních komplikací způsobených diabetem</t>
  </si>
  <si>
    <t>06911307</t>
  </si>
  <si>
    <t>2775/2020</t>
  </si>
  <si>
    <t>GastroJILM s.r.o.</t>
  </si>
  <si>
    <t>Letní hudební minifestival v Jilmu 2020</t>
  </si>
  <si>
    <t>Oblastní charita</t>
  </si>
  <si>
    <t>I.</t>
  </si>
  <si>
    <t>856037</t>
  </si>
  <si>
    <t>II.</t>
  </si>
  <si>
    <t>1432/2020</t>
  </si>
  <si>
    <t>Epos o Gilgamešovi</t>
  </si>
  <si>
    <t>Gymnázium, Střední odborná škola</t>
  </si>
  <si>
    <t>III.</t>
  </si>
  <si>
    <t>Podpora zajištění fungování mateřského centra Rodinka</t>
  </si>
  <si>
    <t>Zdravotně výchovná činnost a prevence zdravotních kompl.</t>
  </si>
  <si>
    <t xml:space="preserve">Svaz tělesně postižených </t>
  </si>
  <si>
    <t>Společenská a zájmová činnost pro osoby s těl.handicapem</t>
  </si>
  <si>
    <t>3151/2020</t>
  </si>
  <si>
    <t>Svatovavřinecký chrámový sbor</t>
  </si>
  <si>
    <t>Slavnostní koncert</t>
  </si>
  <si>
    <t>Série divadelních výstoupení divadelního spolku LOUTKÁČEK</t>
  </si>
  <si>
    <t>22826076</t>
  </si>
  <si>
    <t>3271/2020</t>
  </si>
  <si>
    <t>Divadlo V Roztocké</t>
  </si>
  <si>
    <t>Donaha</t>
  </si>
  <si>
    <t>Junák - JILM</t>
  </si>
  <si>
    <t>celoroční činnost skautského střediska JILM</t>
  </si>
  <si>
    <t>71631496</t>
  </si>
  <si>
    <t>3308/2020</t>
  </si>
  <si>
    <t>Mgr. Viktor Kuna</t>
  </si>
  <si>
    <t>Dech hor - cestovatelský filmový festival</t>
  </si>
  <si>
    <t>3235/2020</t>
  </si>
  <si>
    <t>Junák - JESTŘÁB</t>
  </si>
  <si>
    <t>Workcamp Jilemnice 2020</t>
  </si>
  <si>
    <t>Gymnázíum, Střední odb.škola</t>
  </si>
  <si>
    <t>3236/2020</t>
  </si>
  <si>
    <t>celoroční činnost střediska</t>
  </si>
  <si>
    <t>49294474</t>
  </si>
  <si>
    <t>68247460</t>
  </si>
  <si>
    <t>Slavnostní koncert k 670. výročí první písemné zmínky o Jil.</t>
  </si>
  <si>
    <t>Mgr.Viktor Kuna</t>
  </si>
  <si>
    <t>16.</t>
  </si>
  <si>
    <t>3358/2020</t>
  </si>
  <si>
    <t>3405/2020</t>
  </si>
  <si>
    <t>Jilemnický okrašlovací spolek</t>
  </si>
  <si>
    <t>Jilemnické Koštování 2020</t>
  </si>
  <si>
    <t>22680454</t>
  </si>
  <si>
    <t>3406/2020</t>
  </si>
  <si>
    <t>Pamětní deska Rudolfa Každý</t>
  </si>
  <si>
    <t>Pamětní deska Rudolfa Každý (1862 - 1929)</t>
  </si>
  <si>
    <t>3404/2020</t>
  </si>
  <si>
    <t>Klub přátel železnic Českého ráje, z.s.</t>
  </si>
  <si>
    <t>2x Krkonošský parní víkend</t>
  </si>
  <si>
    <t>Celoroční činnost skautského střediska JILM</t>
  </si>
  <si>
    <t>Celoroční činnost střediska</t>
  </si>
  <si>
    <t>31/2020/GP/FIN</t>
  </si>
  <si>
    <t>32/2020/GP/FIN</t>
  </si>
  <si>
    <t>33/2020/GP/FIN</t>
  </si>
  <si>
    <t>34/2020/GP/FIN</t>
  </si>
  <si>
    <t>24/2020/GP/FIN</t>
  </si>
  <si>
    <t>36/2020/GP/FIN</t>
  </si>
  <si>
    <t>37/2020/GP/FIN</t>
  </si>
  <si>
    <t>23/2020/GP/FIN</t>
  </si>
  <si>
    <t>25/2020/GP/FIN</t>
  </si>
  <si>
    <t>26/2020/GP/FIN</t>
  </si>
  <si>
    <t>35/2020/GP/FIN</t>
  </si>
  <si>
    <t>38/2020/GP/FIN</t>
  </si>
  <si>
    <t>29/2020/GP/FIN</t>
  </si>
  <si>
    <t>28/2020/GP/FIN</t>
  </si>
  <si>
    <t>27/2020/GP/FIN</t>
  </si>
  <si>
    <t>30/2020/GP/FIN</t>
  </si>
  <si>
    <t xml:space="preserve"> Schválené RM usnesením č. 47/20 ze dne 27.5.2020.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</si>
</sst>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K_č_-;\-* #,##0\ _K_č_-;_-* &quot;-&quot;\ _K_č_-;_-@_-"/>
    <numFmt numFmtId="165" formatCode="#,##0\ _K_č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6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18"/>
      <color indexed="10"/>
      <name val="Arial"/>
      <family val="2"/>
      <charset val="238"/>
    </font>
    <font>
      <sz val="18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8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7" fillId="0" borderId="0" xfId="0" applyFont="1" applyFill="1" applyBorder="1"/>
    <xf numFmtId="0" fontId="7" fillId="0" borderId="0" xfId="0" applyFont="1"/>
    <xf numFmtId="0" fontId="8" fillId="0" borderId="0" xfId="0" applyFont="1"/>
    <xf numFmtId="0" fontId="4" fillId="0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0" xfId="0" applyFont="1"/>
    <xf numFmtId="0" fontId="4" fillId="0" borderId="0" xfId="0" applyFont="1" applyFill="1"/>
    <xf numFmtId="0" fontId="4" fillId="0" borderId="0" xfId="0" applyFont="1" applyFill="1" applyBorder="1"/>
    <xf numFmtId="0" fontId="0" fillId="0" borderId="0" xfId="0" applyFill="1"/>
    <xf numFmtId="0" fontId="10" fillId="0" borderId="0" xfId="0" applyFont="1"/>
    <xf numFmtId="0" fontId="11" fillId="0" borderId="0" xfId="0" applyFont="1"/>
    <xf numFmtId="0" fontId="7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/>
    </xf>
    <xf numFmtId="0" fontId="0" fillId="0" borderId="0" xfId="0" applyBorder="1"/>
    <xf numFmtId="0" fontId="7" fillId="0" borderId="12" xfId="0" applyFont="1" applyBorder="1" applyAlignment="1">
      <alignment horizontal="center" vertical="center"/>
    </xf>
    <xf numFmtId="0" fontId="16" fillId="2" borderId="12" xfId="0" applyFont="1" applyFill="1" applyBorder="1" applyAlignment="1">
      <alignment horizontal="center" wrapText="1"/>
    </xf>
    <xf numFmtId="0" fontId="16" fillId="2" borderId="12" xfId="0" applyFont="1" applyFill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16" fillId="2" borderId="14" xfId="0" applyFont="1" applyFill="1" applyBorder="1" applyAlignment="1">
      <alignment horizontal="center"/>
    </xf>
    <xf numFmtId="0" fontId="17" fillId="0" borderId="1" xfId="0" applyFont="1" applyBorder="1" applyAlignment="1">
      <alignment horizontal="right"/>
    </xf>
    <xf numFmtId="0" fontId="17" fillId="0" borderId="4" xfId="0" applyFont="1" applyBorder="1" applyAlignment="1">
      <alignment wrapText="1"/>
    </xf>
    <xf numFmtId="164" fontId="17" fillId="0" borderId="4" xfId="0" applyNumberFormat="1" applyFont="1" applyBorder="1" applyAlignment="1"/>
    <xf numFmtId="10" fontId="17" fillId="0" borderId="10" xfId="0" applyNumberFormat="1" applyFont="1" applyBorder="1" applyAlignment="1">
      <alignment horizontal="right"/>
    </xf>
    <xf numFmtId="165" fontId="0" fillId="0" borderId="0" xfId="0" applyNumberFormat="1" applyBorder="1"/>
    <xf numFmtId="0" fontId="17" fillId="0" borderId="4" xfId="0" applyFont="1" applyBorder="1" applyAlignment="1">
      <alignment horizontal="right"/>
    </xf>
    <xf numFmtId="0" fontId="17" fillId="0" borderId="10" xfId="0" applyFont="1" applyFill="1" applyBorder="1" applyAlignment="1">
      <alignment wrapText="1"/>
    </xf>
    <xf numFmtId="164" fontId="17" fillId="0" borderId="10" xfId="0" applyNumberFormat="1" applyFont="1" applyBorder="1" applyAlignment="1"/>
    <xf numFmtId="0" fontId="18" fillId="2" borderId="4" xfId="0" applyNumberFormat="1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165" fontId="0" fillId="0" borderId="0" xfId="0" applyNumberFormat="1" applyFill="1" applyBorder="1"/>
    <xf numFmtId="165" fontId="7" fillId="0" borderId="0" xfId="0" applyNumberFormat="1" applyFont="1" applyBorder="1"/>
    <xf numFmtId="0" fontId="1" fillId="0" borderId="0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37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 applyAlignment="1"/>
    <xf numFmtId="0" fontId="19" fillId="0" borderId="0" xfId="0" applyFont="1"/>
    <xf numFmtId="0" fontId="20" fillId="0" borderId="0" xfId="0" applyFont="1"/>
    <xf numFmtId="165" fontId="1" fillId="0" borderId="4" xfId="0" applyNumberFormat="1" applyFont="1" applyBorder="1" applyAlignment="1">
      <alignment horizontal="right"/>
    </xf>
    <xf numFmtId="10" fontId="0" fillId="0" borderId="10" xfId="0" applyNumberFormat="1" applyBorder="1" applyAlignment="1">
      <alignment horizontal="right"/>
    </xf>
    <xf numFmtId="0" fontId="0" fillId="0" borderId="4" xfId="0" applyBorder="1"/>
    <xf numFmtId="49" fontId="4" fillId="0" borderId="4" xfId="0" applyNumberFormat="1" applyFont="1" applyBorder="1" applyAlignment="1">
      <alignment horizontal="center"/>
    </xf>
    <xf numFmtId="0" fontId="0" fillId="0" borderId="4" xfId="0" applyFont="1" applyBorder="1"/>
    <xf numFmtId="0" fontId="0" fillId="0" borderId="4" xfId="0" applyFill="1" applyBorder="1"/>
    <xf numFmtId="165" fontId="7" fillId="0" borderId="9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5" fontId="0" fillId="0" borderId="0" xfId="0" applyNumberFormat="1"/>
    <xf numFmtId="0" fontId="0" fillId="0" borderId="0" xfId="0" applyFont="1" applyBorder="1" applyAlignment="1"/>
    <xf numFmtId="164" fontId="7" fillId="0" borderId="9" xfId="0" applyNumberFormat="1" applyFont="1" applyBorder="1" applyAlignment="1">
      <alignment horizontal="right"/>
    </xf>
    <xf numFmtId="165" fontId="7" fillId="2" borderId="0" xfId="0" applyNumberFormat="1" applyFont="1" applyFill="1"/>
    <xf numFmtId="3" fontId="4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1" xfId="0" applyFont="1" applyFill="1" applyBorder="1"/>
    <xf numFmtId="0" fontId="17" fillId="0" borderId="1" xfId="0" applyFont="1" applyBorder="1" applyAlignment="1">
      <alignment wrapText="1"/>
    </xf>
    <xf numFmtId="164" fontId="17" fillId="0" borderId="1" xfId="0" applyNumberFormat="1" applyFont="1" applyBorder="1" applyAlignment="1"/>
    <xf numFmtId="164" fontId="17" fillId="0" borderId="1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17" fillId="0" borderId="4" xfId="0" applyFont="1" applyFill="1" applyBorder="1"/>
    <xf numFmtId="164" fontId="17" fillId="0" borderId="10" xfId="0" applyNumberFormat="1" applyFont="1" applyFill="1" applyBorder="1" applyAlignment="1">
      <alignment horizontal="right"/>
    </xf>
    <xf numFmtId="164" fontId="17" fillId="0" borderId="4" xfId="0" applyNumberFormat="1" applyFont="1" applyFill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Font="1" applyFill="1" applyBorder="1"/>
    <xf numFmtId="0" fontId="0" fillId="0" borderId="1" xfId="0" applyFont="1" applyFill="1" applyBorder="1"/>
    <xf numFmtId="164" fontId="0" fillId="0" borderId="1" xfId="0" applyNumberFormat="1" applyFill="1" applyBorder="1" applyAlignment="1">
      <alignment horizontal="right"/>
    </xf>
    <xf numFmtId="49" fontId="0" fillId="0" borderId="24" xfId="0" applyNumberFormat="1" applyFont="1" applyBorder="1" applyAlignment="1">
      <alignment horizontal="center"/>
    </xf>
    <xf numFmtId="0" fontId="0" fillId="0" borderId="1" xfId="0" applyFont="1" applyBorder="1" applyAlignment="1"/>
    <xf numFmtId="0" fontId="0" fillId="0" borderId="4" xfId="0" applyFont="1" applyBorder="1" applyAlignment="1"/>
    <xf numFmtId="0" fontId="0" fillId="0" borderId="7" xfId="0" applyFont="1" applyBorder="1" applyAlignment="1"/>
    <xf numFmtId="164" fontId="1" fillId="0" borderId="24" xfId="0" applyNumberFormat="1" applyFont="1" applyBorder="1" applyAlignment="1">
      <alignment horizontal="right"/>
    </xf>
    <xf numFmtId="10" fontId="0" fillId="0" borderId="24" xfId="0" applyNumberFormat="1" applyFill="1" applyBorder="1" applyAlignment="1">
      <alignment horizontal="right"/>
    </xf>
    <xf numFmtId="10" fontId="0" fillId="0" borderId="19" xfId="0" applyNumberFormat="1" applyFill="1" applyBorder="1" applyAlignment="1">
      <alignment horizontal="right"/>
    </xf>
    <xf numFmtId="3" fontId="0" fillId="0" borderId="1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/>
    <xf numFmtId="3" fontId="1" fillId="0" borderId="11" xfId="0" applyNumberFormat="1" applyFont="1" applyFill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1" fillId="0" borderId="11" xfId="0" applyNumberFormat="1" applyFont="1" applyBorder="1" applyAlignment="1"/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1" xfId="0" applyFont="1" applyFill="1" applyBorder="1"/>
    <xf numFmtId="3" fontId="1" fillId="0" borderId="15" xfId="0" applyNumberFormat="1" applyFont="1" applyFill="1" applyBorder="1" applyAlignment="1">
      <alignment horizontal="right"/>
    </xf>
    <xf numFmtId="3" fontId="1" fillId="0" borderId="11" xfId="0" applyNumberFormat="1" applyFont="1" applyFill="1" applyBorder="1"/>
    <xf numFmtId="0" fontId="1" fillId="0" borderId="1" xfId="0" applyFont="1" applyFill="1" applyBorder="1" applyAlignment="1">
      <alignment wrapText="1"/>
    </xf>
    <xf numFmtId="0" fontId="1" fillId="0" borderId="11" xfId="0" applyFont="1" applyBorder="1" applyAlignment="1">
      <alignment horizontal="right"/>
    </xf>
    <xf numFmtId="0" fontId="15" fillId="0" borderId="0" xfId="0" applyFont="1" applyFill="1"/>
    <xf numFmtId="0" fontId="6" fillId="0" borderId="0" xfId="0" applyFont="1"/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0" fontId="0" fillId="0" borderId="16" xfId="0" applyBorder="1"/>
    <xf numFmtId="10" fontId="0" fillId="0" borderId="6" xfId="0" applyNumberFormat="1" applyBorder="1" applyAlignment="1">
      <alignment horizontal="right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0" fillId="0" borderId="16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16" xfId="0" applyFont="1" applyFill="1" applyBorder="1" applyAlignment="1">
      <alignment wrapText="1"/>
    </xf>
    <xf numFmtId="165" fontId="0" fillId="0" borderId="4" xfId="0" applyNumberFormat="1" applyFill="1" applyBorder="1" applyAlignment="1">
      <alignment horizontal="right"/>
    </xf>
    <xf numFmtId="10" fontId="0" fillId="0" borderId="1" xfId="0" applyNumberFormat="1" applyBorder="1" applyAlignment="1">
      <alignment horizontal="right"/>
    </xf>
    <xf numFmtId="10" fontId="0" fillId="0" borderId="4" xfId="0" applyNumberFormat="1" applyBorder="1" applyAlignment="1">
      <alignment horizontal="right"/>
    </xf>
    <xf numFmtId="165" fontId="0" fillId="0" borderId="1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0" fillId="0" borderId="6" xfId="0" applyBorder="1"/>
    <xf numFmtId="49" fontId="4" fillId="0" borderId="21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1" xfId="0" applyFont="1" applyBorder="1"/>
    <xf numFmtId="0" fontId="0" fillId="0" borderId="21" xfId="0" applyFont="1" applyBorder="1"/>
    <xf numFmtId="0" fontId="1" fillId="0" borderId="21" xfId="0" applyFont="1" applyFill="1" applyBorder="1"/>
    <xf numFmtId="0" fontId="0" fillId="0" borderId="22" xfId="0" applyFont="1" applyFill="1" applyBorder="1"/>
    <xf numFmtId="0" fontId="0" fillId="0" borderId="21" xfId="0" applyFont="1" applyFill="1" applyBorder="1"/>
    <xf numFmtId="165" fontId="1" fillId="0" borderId="24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22" xfId="0" applyNumberFormat="1" applyFont="1" applyFill="1" applyBorder="1" applyAlignment="1">
      <alignment horizontal="right"/>
    </xf>
    <xf numFmtId="164" fontId="0" fillId="0" borderId="22" xfId="0" applyNumberFormat="1" applyFont="1" applyFill="1" applyBorder="1" applyAlignment="1">
      <alignment horizontal="right"/>
    </xf>
    <xf numFmtId="164" fontId="0" fillId="0" borderId="21" xfId="0" applyNumberFormat="1" applyFont="1" applyFill="1" applyBorder="1" applyAlignment="1">
      <alignment horizontal="right"/>
    </xf>
    <xf numFmtId="0" fontId="0" fillId="0" borderId="2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/>
    <xf numFmtId="3" fontId="0" fillId="0" borderId="0" xfId="0" applyNumberFormat="1" applyBorder="1" applyAlignment="1">
      <alignment horizontal="right"/>
    </xf>
    <xf numFmtId="3" fontId="0" fillId="0" borderId="0" xfId="0" applyNumberFormat="1"/>
    <xf numFmtId="3" fontId="0" fillId="0" borderId="6" xfId="0" applyNumberFormat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11" xfId="0" applyFont="1" applyFill="1" applyBorder="1" applyAlignment="1">
      <alignment horizontal="right"/>
    </xf>
    <xf numFmtId="0" fontId="4" fillId="0" borderId="0" xfId="0" applyFont="1" applyBorder="1"/>
    <xf numFmtId="0" fontId="1" fillId="0" borderId="0" xfId="0" applyFont="1" applyBorder="1"/>
    <xf numFmtId="0" fontId="1" fillId="0" borderId="0" xfId="0" applyFont="1" applyFill="1" applyBorder="1" applyAlignment="1">
      <alignment wrapText="1"/>
    </xf>
    <xf numFmtId="0" fontId="7" fillId="0" borderId="0" xfId="0" applyFont="1" applyBorder="1"/>
    <xf numFmtId="0" fontId="12" fillId="0" borderId="0" xfId="0" applyFont="1" applyFill="1" applyBorder="1" applyAlignment="1">
      <alignment wrapText="1"/>
    </xf>
    <xf numFmtId="164" fontId="16" fillId="0" borderId="9" xfId="0" applyNumberFormat="1" applyFont="1" applyBorder="1" applyAlignment="1"/>
    <xf numFmtId="164" fontId="16" fillId="0" borderId="9" xfId="0" applyNumberFormat="1" applyFont="1" applyBorder="1" applyAlignment="1">
      <alignment horizontal="right"/>
    </xf>
    <xf numFmtId="0" fontId="17" fillId="0" borderId="9" xfId="0" applyFont="1" applyFill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right"/>
    </xf>
    <xf numFmtId="0" fontId="18" fillId="2" borderId="1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49" fontId="0" fillId="0" borderId="19" xfId="0" applyNumberFormat="1" applyFont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49" fontId="0" fillId="0" borderId="7" xfId="0" applyNumberFormat="1" applyFont="1" applyFill="1" applyBorder="1" applyAlignment="1">
      <alignment horizontal="center"/>
    </xf>
    <xf numFmtId="0" fontId="0" fillId="0" borderId="7" xfId="0" applyFont="1" applyFill="1" applyBorder="1" applyAlignment="1">
      <alignment horizontal="left" wrapText="1"/>
    </xf>
    <xf numFmtId="164" fontId="1" fillId="0" borderId="19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1" fillId="0" borderId="20" xfId="0" applyFont="1" applyFill="1" applyBorder="1" applyAlignment="1">
      <alignment horizontal="center"/>
    </xf>
    <xf numFmtId="3" fontId="1" fillId="0" borderId="13" xfId="0" applyNumberFormat="1" applyFont="1" applyFill="1" applyBorder="1" applyAlignment="1">
      <alignment horizontal="right"/>
    </xf>
    <xf numFmtId="3" fontId="6" fillId="0" borderId="0" xfId="0" applyNumberFormat="1" applyFont="1" applyBorder="1"/>
    <xf numFmtId="0" fontId="1" fillId="0" borderId="3" xfId="0" applyFont="1" applyFill="1" applyBorder="1" applyAlignment="1">
      <alignment horizontal="right"/>
    </xf>
    <xf numFmtId="49" fontId="1" fillId="0" borderId="20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0" fontId="7" fillId="0" borderId="11" xfId="0" applyFont="1" applyBorder="1"/>
    <xf numFmtId="3" fontId="7" fillId="0" borderId="11" xfId="0" applyNumberFormat="1" applyFont="1" applyBorder="1"/>
    <xf numFmtId="0" fontId="4" fillId="0" borderId="11" xfId="0" applyFont="1" applyBorder="1"/>
    <xf numFmtId="0" fontId="0" fillId="0" borderId="4" xfId="0" applyFont="1" applyBorder="1" applyAlignment="1">
      <alignment wrapText="1"/>
    </xf>
    <xf numFmtId="0" fontId="1" fillId="0" borderId="3" xfId="0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right"/>
    </xf>
    <xf numFmtId="0" fontId="1" fillId="0" borderId="16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0" fontId="1" fillId="0" borderId="6" xfId="0" applyFont="1" applyBorder="1"/>
    <xf numFmtId="0" fontId="1" fillId="0" borderId="22" xfId="0" applyFont="1" applyFill="1" applyBorder="1"/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right"/>
    </xf>
    <xf numFmtId="3" fontId="1" fillId="3" borderId="10" xfId="0" applyNumberFormat="1" applyFont="1" applyFill="1" applyBorder="1" applyAlignment="1">
      <alignment horizontal="right"/>
    </xf>
    <xf numFmtId="0" fontId="1" fillId="3" borderId="10" xfId="0" applyFont="1" applyFill="1" applyBorder="1" applyAlignment="1">
      <alignment horizontal="right"/>
    </xf>
    <xf numFmtId="0" fontId="0" fillId="3" borderId="0" xfId="0" applyFill="1"/>
    <xf numFmtId="0" fontId="1" fillId="3" borderId="0" xfId="0" applyFont="1" applyFill="1" applyBorder="1"/>
    <xf numFmtId="3" fontId="1" fillId="3" borderId="15" xfId="0" applyNumberFormat="1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/>
    <xf numFmtId="3" fontId="1" fillId="3" borderId="11" xfId="0" applyNumberFormat="1" applyFont="1" applyFill="1" applyBorder="1" applyAlignment="1">
      <alignment horizontal="right"/>
    </xf>
    <xf numFmtId="3" fontId="1" fillId="3" borderId="11" xfId="0" applyNumberFormat="1" applyFont="1" applyFill="1" applyBorder="1"/>
    <xf numFmtId="0" fontId="1" fillId="3" borderId="11" xfId="0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20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wrapText="1"/>
    </xf>
    <xf numFmtId="3" fontId="1" fillId="3" borderId="13" xfId="0" applyNumberFormat="1" applyFont="1" applyFill="1" applyBorder="1" applyAlignment="1">
      <alignment horizontal="right"/>
    </xf>
    <xf numFmtId="3" fontId="1" fillId="3" borderId="3" xfId="0" applyNumberFormat="1" applyFont="1" applyFill="1" applyBorder="1" applyAlignment="1"/>
    <xf numFmtId="0" fontId="1" fillId="3" borderId="3" xfId="0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1" fillId="3" borderId="3" xfId="0" applyNumberFormat="1" applyFont="1" applyFill="1" applyBorder="1" applyAlignment="1">
      <alignment horizontal="right"/>
    </xf>
    <xf numFmtId="3" fontId="1" fillId="3" borderId="6" xfId="0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wrapText="1"/>
    </xf>
    <xf numFmtId="3" fontId="1" fillId="3" borderId="3" xfId="0" applyNumberFormat="1" applyFont="1" applyFill="1" applyBorder="1" applyAlignment="1">
      <alignment horizontal="right"/>
    </xf>
    <xf numFmtId="0" fontId="1" fillId="3" borderId="10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3" borderId="9" xfId="0" applyFill="1" applyBorder="1"/>
    <xf numFmtId="0" fontId="1" fillId="0" borderId="15" xfId="0" applyFont="1" applyBorder="1" applyAlignment="1"/>
    <xf numFmtId="0" fontId="1" fillId="0" borderId="15" xfId="0" applyFont="1" applyFill="1" applyBorder="1" applyAlignment="1"/>
    <xf numFmtId="0" fontId="1" fillId="3" borderId="15" xfId="0" applyFont="1" applyFill="1" applyBorder="1" applyAlignment="1"/>
    <xf numFmtId="0" fontId="1" fillId="0" borderId="12" xfId="0" applyFont="1" applyFill="1" applyBorder="1" applyAlignment="1">
      <alignment wrapText="1"/>
    </xf>
    <xf numFmtId="0" fontId="1" fillId="0" borderId="13" xfId="0" applyFont="1" applyFill="1" applyBorder="1" applyAlignment="1"/>
    <xf numFmtId="0" fontId="1" fillId="3" borderId="13" xfId="0" applyFont="1" applyFill="1" applyBorder="1" applyAlignment="1">
      <alignment wrapText="1"/>
    </xf>
    <xf numFmtId="0" fontId="1" fillId="3" borderId="23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3" fontId="1" fillId="3" borderId="14" xfId="0" applyNumberFormat="1" applyFont="1" applyFill="1" applyBorder="1" applyAlignment="1">
      <alignment horizontal="right"/>
    </xf>
    <xf numFmtId="3" fontId="1" fillId="3" borderId="4" xfId="0" applyNumberFormat="1" applyFont="1" applyFill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1" fillId="3" borderId="20" xfId="0" applyFont="1" applyFill="1" applyBorder="1" applyAlignment="1">
      <alignment horizontal="center" vertical="center"/>
    </xf>
    <xf numFmtId="0" fontId="1" fillId="3" borderId="13" xfId="0" applyFont="1" applyFill="1" applyBorder="1" applyAlignment="1"/>
    <xf numFmtId="0" fontId="1" fillId="0" borderId="25" xfId="0" applyFont="1" applyFill="1" applyBorder="1" applyAlignment="1">
      <alignment horizontal="right"/>
    </xf>
    <xf numFmtId="0" fontId="1" fillId="0" borderId="26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wrapText="1"/>
    </xf>
    <xf numFmtId="3" fontId="1" fillId="0" borderId="26" xfId="0" applyNumberFormat="1" applyFont="1" applyFill="1" applyBorder="1" applyAlignment="1">
      <alignment horizontal="right"/>
    </xf>
    <xf numFmtId="0" fontId="1" fillId="0" borderId="28" xfId="0" applyFont="1" applyFill="1" applyBorder="1" applyAlignment="1">
      <alignment horizontal="right"/>
    </xf>
    <xf numFmtId="0" fontId="1" fillId="0" borderId="29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wrapText="1"/>
    </xf>
    <xf numFmtId="3" fontId="1" fillId="0" borderId="29" xfId="0" applyNumberFormat="1" applyFont="1" applyFill="1" applyBorder="1" applyAlignment="1">
      <alignment horizontal="right"/>
    </xf>
    <xf numFmtId="49" fontId="4" fillId="0" borderId="6" xfId="0" applyNumberFormat="1" applyFont="1" applyBorder="1" applyAlignment="1">
      <alignment horizontal="center"/>
    </xf>
    <xf numFmtId="0" fontId="0" fillId="0" borderId="10" xfId="0" applyFont="1" applyBorder="1"/>
    <xf numFmtId="0" fontId="1" fillId="0" borderId="11" xfId="0" applyFont="1" applyBorder="1" applyAlignment="1">
      <alignment horizontal="left" wrapText="1"/>
    </xf>
    <xf numFmtId="3" fontId="0" fillId="0" borderId="1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0" fillId="0" borderId="16" xfId="0" applyNumberFormat="1" applyFill="1" applyBorder="1" applyAlignment="1">
      <alignment horizontal="center"/>
    </xf>
    <xf numFmtId="3" fontId="0" fillId="0" borderId="16" xfId="0" applyNumberFormat="1" applyFont="1" applyFill="1" applyBorder="1" applyAlignment="1">
      <alignment horizontal="center"/>
    </xf>
    <xf numFmtId="3" fontId="0" fillId="0" borderId="4" xfId="0" applyNumberFormat="1" applyFont="1" applyFill="1" applyBorder="1" applyAlignment="1">
      <alignment horizontal="center"/>
    </xf>
    <xf numFmtId="0" fontId="1" fillId="3" borderId="11" xfId="0" applyFont="1" applyFill="1" applyBorder="1" applyAlignment="1"/>
    <xf numFmtId="0" fontId="0" fillId="0" borderId="7" xfId="0" applyBorder="1"/>
    <xf numFmtId="0" fontId="0" fillId="0" borderId="7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8" xfId="0" applyFont="1" applyFill="1" applyBorder="1"/>
    <xf numFmtId="0" fontId="0" fillId="0" borderId="7" xfId="0" applyFont="1" applyFill="1" applyBorder="1" applyAlignment="1">
      <alignment wrapText="1"/>
    </xf>
    <xf numFmtId="164" fontId="0" fillId="0" borderId="19" xfId="0" applyNumberFormat="1" applyFont="1" applyFill="1" applyBorder="1" applyAlignment="1">
      <alignment horizontal="right"/>
    </xf>
    <xf numFmtId="3" fontId="0" fillId="0" borderId="7" xfId="0" applyNumberFormat="1" applyFont="1" applyFill="1" applyBorder="1" applyAlignment="1">
      <alignment horizontal="center"/>
    </xf>
    <xf numFmtId="10" fontId="0" fillId="0" borderId="7" xfId="0" applyNumberFormat="1" applyBorder="1" applyAlignment="1">
      <alignment horizontal="right"/>
    </xf>
    <xf numFmtId="3" fontId="0" fillId="0" borderId="7" xfId="0" applyNumberFormat="1" applyBorder="1" applyAlignment="1">
      <alignment horizontal="center"/>
    </xf>
    <xf numFmtId="0" fontId="17" fillId="0" borderId="14" xfId="0" applyFont="1" applyBorder="1"/>
    <xf numFmtId="0" fontId="17" fillId="0" borderId="18" xfId="0" applyFont="1" applyBorder="1"/>
    <xf numFmtId="0" fontId="17" fillId="0" borderId="18" xfId="0" applyFont="1" applyFill="1" applyBorder="1"/>
    <xf numFmtId="164" fontId="16" fillId="0" borderId="18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24" fillId="0" borderId="6" xfId="0" applyFont="1" applyFill="1" applyBorder="1" applyAlignment="1"/>
    <xf numFmtId="0" fontId="6" fillId="0" borderId="0" xfId="0" applyFont="1" applyBorder="1"/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25" fillId="0" borderId="0" xfId="0" applyFont="1" applyBorder="1"/>
    <xf numFmtId="3" fontId="24" fillId="0" borderId="15" xfId="0" applyNumberFormat="1" applyFont="1" applyFill="1" applyBorder="1" applyAlignment="1">
      <alignment horizontal="right"/>
    </xf>
    <xf numFmtId="3" fontId="24" fillId="0" borderId="11" xfId="0" applyNumberFormat="1" applyFont="1" applyFill="1" applyBorder="1" applyAlignment="1">
      <alignment horizontal="right"/>
    </xf>
    <xf numFmtId="3" fontId="24" fillId="0" borderId="11" xfId="0" applyNumberFormat="1" applyFont="1" applyFill="1" applyBorder="1"/>
    <xf numFmtId="0" fontId="5" fillId="0" borderId="1" xfId="0" applyFont="1" applyBorder="1" applyAlignment="1">
      <alignment horizontal="center" vertical="center" textRotation="88" wrapText="1"/>
    </xf>
    <xf numFmtId="0" fontId="5" fillId="0" borderId="4" xfId="0" applyFont="1" applyBorder="1" applyAlignment="1">
      <alignment horizontal="center" vertical="center" textRotation="88" wrapText="1"/>
    </xf>
    <xf numFmtId="0" fontId="5" fillId="0" borderId="7" xfId="0" applyFont="1" applyBorder="1" applyAlignment="1">
      <alignment horizontal="center" vertical="center" textRotation="88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textRotation="90" wrapText="1"/>
    </xf>
    <xf numFmtId="0" fontId="5" fillId="0" borderId="6" xfId="0" applyFont="1" applyBorder="1" applyAlignment="1">
      <alignment horizontal="center" textRotation="90" wrapText="1"/>
    </xf>
    <xf numFmtId="0" fontId="5" fillId="0" borderId="9" xfId="0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3" fontId="1" fillId="0" borderId="27" xfId="0" applyNumberFormat="1" applyFont="1" applyFill="1" applyBorder="1" applyAlignment="1">
      <alignment horizontal="right"/>
    </xf>
    <xf numFmtId="3" fontId="1" fillId="0" borderId="30" xfId="0" applyNumberFormat="1" applyFont="1" applyFill="1" applyBorder="1" applyAlignment="1">
      <alignment horizontal="right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1" fillId="3" borderId="3" xfId="0" applyNumberFormat="1" applyFont="1" applyFill="1" applyBorder="1" applyAlignment="1">
      <alignment horizontal="right"/>
    </xf>
    <xf numFmtId="3" fontId="1" fillId="3" borderId="6" xfId="0" applyNumberFormat="1" applyFont="1" applyFill="1" applyBorder="1" applyAlignment="1">
      <alignment horizontal="right"/>
    </xf>
    <xf numFmtId="3" fontId="1" fillId="3" borderId="9" xfId="0" applyNumberFormat="1" applyFont="1" applyFill="1" applyBorder="1" applyAlignment="1">
      <alignment horizontal="right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/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4" fillId="0" borderId="18" xfId="0" applyFont="1" applyBorder="1" applyAlignment="1"/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zoomScale="124" zoomScaleNormal="124" workbookViewId="0">
      <selection activeCell="F3" sqref="F3:F6"/>
    </sheetView>
  </sheetViews>
  <sheetFormatPr defaultRowHeight="12.75" x14ac:dyDescent="0.2"/>
  <cols>
    <col min="1" max="1" width="4.28515625" customWidth="1"/>
    <col min="2" max="2" width="11.42578125" bestFit="1" customWidth="1"/>
    <col min="3" max="3" width="5.28515625" customWidth="1"/>
    <col min="4" max="4" width="14.42578125" customWidth="1"/>
    <col min="5" max="5" width="10" bestFit="1" customWidth="1"/>
    <col min="6" max="6" width="36.5703125" customWidth="1"/>
    <col min="7" max="7" width="52.85546875" customWidth="1"/>
    <col min="8" max="8" width="10" customWidth="1"/>
    <col min="9" max="9" width="10.5703125" customWidth="1"/>
    <col min="10" max="10" width="10.28515625" customWidth="1"/>
    <col min="11" max="11" width="18.5703125" customWidth="1"/>
  </cols>
  <sheetData>
    <row r="1" spans="1:12" ht="20.25" x14ac:dyDescent="0.3">
      <c r="A1" s="14" t="s">
        <v>31</v>
      </c>
      <c r="B1" s="1"/>
      <c r="C1" s="1"/>
      <c r="D1" s="10"/>
      <c r="E1" s="1"/>
      <c r="F1" s="2"/>
      <c r="G1" s="3"/>
      <c r="H1" s="4"/>
      <c r="I1" s="4"/>
    </row>
    <row r="2" spans="1:12" ht="23.25" customHeight="1" thickBot="1" x14ac:dyDescent="0.25">
      <c r="A2" s="4"/>
      <c r="B2" s="4"/>
      <c r="C2" s="4"/>
      <c r="D2" s="4"/>
      <c r="E2" s="4"/>
      <c r="F2" s="4" t="s">
        <v>124</v>
      </c>
      <c r="G2" s="4"/>
      <c r="H2" s="4"/>
      <c r="I2" s="4"/>
    </row>
    <row r="3" spans="1:12" x14ac:dyDescent="0.2">
      <c r="A3" s="283" t="s">
        <v>0</v>
      </c>
      <c r="B3" s="286" t="s">
        <v>1</v>
      </c>
      <c r="C3" s="301" t="s">
        <v>12</v>
      </c>
      <c r="D3" s="298" t="s">
        <v>10</v>
      </c>
      <c r="E3" s="286" t="s">
        <v>11</v>
      </c>
      <c r="F3" s="286" t="s">
        <v>29</v>
      </c>
      <c r="G3" s="286" t="s">
        <v>3</v>
      </c>
      <c r="H3" s="289" t="s">
        <v>13</v>
      </c>
      <c r="I3" s="295" t="s">
        <v>26</v>
      </c>
      <c r="J3" s="292" t="s">
        <v>27</v>
      </c>
    </row>
    <row r="4" spans="1:12" x14ac:dyDescent="0.2">
      <c r="A4" s="284"/>
      <c r="B4" s="287"/>
      <c r="C4" s="302"/>
      <c r="D4" s="299"/>
      <c r="E4" s="287"/>
      <c r="F4" s="287"/>
      <c r="G4" s="287"/>
      <c r="H4" s="290"/>
      <c r="I4" s="296"/>
      <c r="J4" s="293"/>
    </row>
    <row r="5" spans="1:12" x14ac:dyDescent="0.2">
      <c r="A5" s="284"/>
      <c r="B5" s="287"/>
      <c r="C5" s="302"/>
      <c r="D5" s="299"/>
      <c r="E5" s="287"/>
      <c r="F5" s="287"/>
      <c r="G5" s="287"/>
      <c r="H5" s="290"/>
      <c r="I5" s="296"/>
      <c r="J5" s="293"/>
    </row>
    <row r="6" spans="1:12" ht="32.25" customHeight="1" thickBot="1" x14ac:dyDescent="0.25">
      <c r="A6" s="285"/>
      <c r="B6" s="288"/>
      <c r="C6" s="303"/>
      <c r="D6" s="300"/>
      <c r="E6" s="288"/>
      <c r="F6" s="288"/>
      <c r="G6" s="288"/>
      <c r="H6" s="291"/>
      <c r="I6" s="297"/>
      <c r="J6" s="294"/>
    </row>
    <row r="7" spans="1:12" ht="12.75" customHeight="1" thickBot="1" x14ac:dyDescent="0.25">
      <c r="A7" s="99" t="s">
        <v>14</v>
      </c>
      <c r="B7" s="86" t="s">
        <v>60</v>
      </c>
      <c r="C7" s="87" t="s">
        <v>61</v>
      </c>
      <c r="D7" s="88" t="s">
        <v>108</v>
      </c>
      <c r="E7" s="87" t="s">
        <v>62</v>
      </c>
      <c r="F7" s="89" t="s">
        <v>64</v>
      </c>
      <c r="G7" s="223" t="s">
        <v>63</v>
      </c>
      <c r="H7" s="90">
        <v>5000</v>
      </c>
      <c r="I7" s="91">
        <v>4700</v>
      </c>
      <c r="J7" s="92">
        <f>I7</f>
        <v>4700</v>
      </c>
      <c r="K7" s="13"/>
      <c r="L7" s="13"/>
    </row>
    <row r="8" spans="1:12" x14ac:dyDescent="0.2">
      <c r="A8" s="185" t="s">
        <v>4</v>
      </c>
      <c r="B8" s="310">
        <v>45599696</v>
      </c>
      <c r="C8" s="186" t="s">
        <v>59</v>
      </c>
      <c r="D8" s="218" t="s">
        <v>109</v>
      </c>
      <c r="E8" s="220" t="s">
        <v>48</v>
      </c>
      <c r="F8" s="313" t="s">
        <v>58</v>
      </c>
      <c r="G8" s="230" t="s">
        <v>49</v>
      </c>
      <c r="H8" s="208">
        <v>2000</v>
      </c>
      <c r="I8" s="208">
        <v>2000</v>
      </c>
      <c r="J8" s="322">
        <f>I8+I9+I10</f>
        <v>40000</v>
      </c>
      <c r="K8" s="13"/>
      <c r="L8" s="13"/>
    </row>
    <row r="9" spans="1:12" ht="13.5" thickBot="1" x14ac:dyDescent="0.25">
      <c r="A9" s="187" t="s">
        <v>17</v>
      </c>
      <c r="B9" s="311"/>
      <c r="C9" s="217" t="s">
        <v>61</v>
      </c>
      <c r="D9" s="219" t="s">
        <v>110</v>
      </c>
      <c r="E9" s="221" t="s">
        <v>50</v>
      </c>
      <c r="F9" s="314"/>
      <c r="G9" s="229" t="s">
        <v>73</v>
      </c>
      <c r="H9" s="188">
        <v>15000</v>
      </c>
      <c r="I9" s="232">
        <v>13200</v>
      </c>
      <c r="J9" s="323"/>
      <c r="K9" s="13"/>
      <c r="L9" s="13"/>
    </row>
    <row r="10" spans="1:12" ht="13.5" thickBot="1" x14ac:dyDescent="0.25">
      <c r="A10" s="189" t="s">
        <v>16</v>
      </c>
      <c r="B10" s="312"/>
      <c r="C10" s="214" t="s">
        <v>65</v>
      </c>
      <c r="D10" s="190" t="s">
        <v>111</v>
      </c>
      <c r="E10" s="222" t="s">
        <v>45</v>
      </c>
      <c r="F10" s="315"/>
      <c r="G10" s="191" t="s">
        <v>66</v>
      </c>
      <c r="H10" s="212">
        <v>70000</v>
      </c>
      <c r="I10" s="231">
        <v>24800</v>
      </c>
      <c r="J10" s="324"/>
      <c r="K10" s="13"/>
      <c r="L10" s="13"/>
    </row>
    <row r="11" spans="1:12" ht="13.5" thickBot="1" x14ac:dyDescent="0.25">
      <c r="A11" s="170" t="s">
        <v>5</v>
      </c>
      <c r="B11" s="93">
        <v>6911307</v>
      </c>
      <c r="C11" s="94" t="s">
        <v>61</v>
      </c>
      <c r="D11" s="138" t="s">
        <v>112</v>
      </c>
      <c r="E11" s="94" t="s">
        <v>55</v>
      </c>
      <c r="F11" s="95" t="s">
        <v>56</v>
      </c>
      <c r="G11" s="224" t="s">
        <v>57</v>
      </c>
      <c r="H11" s="90">
        <v>18000</v>
      </c>
      <c r="I11" s="168">
        <v>12100</v>
      </c>
      <c r="J11" s="178">
        <f>I11</f>
        <v>12100</v>
      </c>
      <c r="K11" s="13"/>
      <c r="L11" s="13"/>
    </row>
    <row r="12" spans="1:12" ht="13.5" thickBot="1" x14ac:dyDescent="0.25">
      <c r="A12" s="193" t="s">
        <v>15</v>
      </c>
      <c r="B12" s="194">
        <v>49295179</v>
      </c>
      <c r="C12" s="195" t="s">
        <v>65</v>
      </c>
      <c r="D12" s="196" t="s">
        <v>113</v>
      </c>
      <c r="E12" s="195" t="s">
        <v>51</v>
      </c>
      <c r="F12" s="197" t="s">
        <v>52</v>
      </c>
      <c r="G12" s="225" t="s">
        <v>67</v>
      </c>
      <c r="H12" s="198">
        <v>28900</v>
      </c>
      <c r="I12" s="192">
        <v>17100</v>
      </c>
      <c r="J12" s="199">
        <f>I12</f>
        <v>17100</v>
      </c>
      <c r="K12" s="13"/>
      <c r="L12" s="13"/>
    </row>
    <row r="13" spans="1:12" ht="13.5" thickBot="1" x14ac:dyDescent="0.25">
      <c r="A13" s="170" t="s">
        <v>6</v>
      </c>
      <c r="B13" s="177">
        <v>71166955</v>
      </c>
      <c r="C13" s="181" t="s">
        <v>65</v>
      </c>
      <c r="D13" s="180" t="s">
        <v>114</v>
      </c>
      <c r="E13" s="167" t="s">
        <v>42</v>
      </c>
      <c r="F13" s="182" t="s">
        <v>68</v>
      </c>
      <c r="G13" s="226" t="s">
        <v>69</v>
      </c>
      <c r="H13" s="210">
        <v>15000</v>
      </c>
      <c r="I13" s="168">
        <v>14300</v>
      </c>
      <c r="J13" s="178">
        <f>I13</f>
        <v>14300</v>
      </c>
      <c r="K13" s="13"/>
      <c r="L13" s="13"/>
    </row>
    <row r="14" spans="1:12" ht="16.5" customHeight="1" thickBot="1" x14ac:dyDescent="0.25">
      <c r="A14" s="193" t="s">
        <v>7</v>
      </c>
      <c r="B14" s="200">
        <v>22826076</v>
      </c>
      <c r="C14" s="195" t="s">
        <v>61</v>
      </c>
      <c r="D14" s="196" t="s">
        <v>115</v>
      </c>
      <c r="E14" s="195" t="s">
        <v>75</v>
      </c>
      <c r="F14" s="197" t="s">
        <v>76</v>
      </c>
      <c r="G14" s="225" t="s">
        <v>77</v>
      </c>
      <c r="H14" s="198">
        <v>7760</v>
      </c>
      <c r="I14" s="192">
        <v>7300</v>
      </c>
      <c r="J14" s="198">
        <f>I14</f>
        <v>7300</v>
      </c>
      <c r="K14" s="13"/>
      <c r="L14" s="13"/>
    </row>
    <row r="15" spans="1:12" ht="15.75" customHeight="1" thickBot="1" x14ac:dyDescent="0.25">
      <c r="A15" s="144" t="s">
        <v>8</v>
      </c>
      <c r="B15" s="316" t="s">
        <v>90</v>
      </c>
      <c r="C15" s="172" t="s">
        <v>65</v>
      </c>
      <c r="D15" s="138" t="s">
        <v>116</v>
      </c>
      <c r="E15" s="172" t="s">
        <v>84</v>
      </c>
      <c r="F15" s="318" t="s">
        <v>85</v>
      </c>
      <c r="G15" s="224" t="s">
        <v>86</v>
      </c>
      <c r="H15" s="90">
        <v>9000</v>
      </c>
      <c r="I15" s="234">
        <v>8500</v>
      </c>
      <c r="J15" s="320">
        <f>I15+I16</f>
        <v>33500</v>
      </c>
      <c r="K15" s="13"/>
      <c r="L15" s="13"/>
    </row>
    <row r="16" spans="1:12" ht="13.5" thickBot="1" x14ac:dyDescent="0.25">
      <c r="A16" s="170" t="s">
        <v>35</v>
      </c>
      <c r="B16" s="317"/>
      <c r="C16" s="171" t="s">
        <v>59</v>
      </c>
      <c r="D16" s="180" t="s">
        <v>117</v>
      </c>
      <c r="E16" s="171" t="s">
        <v>88</v>
      </c>
      <c r="F16" s="319"/>
      <c r="G16" s="227" t="s">
        <v>107</v>
      </c>
      <c r="H16" s="209">
        <v>25000</v>
      </c>
      <c r="I16" s="233">
        <v>25000</v>
      </c>
      <c r="J16" s="321"/>
      <c r="K16" s="13"/>
      <c r="L16" s="13"/>
    </row>
    <row r="17" spans="1:13" ht="13.5" thickBot="1" x14ac:dyDescent="0.25">
      <c r="A17" s="193" t="s">
        <v>36</v>
      </c>
      <c r="B17" s="201" t="s">
        <v>91</v>
      </c>
      <c r="C17" s="202" t="s">
        <v>61</v>
      </c>
      <c r="D17" s="203" t="s">
        <v>118</v>
      </c>
      <c r="E17" s="202" t="s">
        <v>70</v>
      </c>
      <c r="F17" s="204" t="s">
        <v>71</v>
      </c>
      <c r="G17" s="228" t="s">
        <v>92</v>
      </c>
      <c r="H17" s="211">
        <v>15000</v>
      </c>
      <c r="I17" s="205">
        <v>12600</v>
      </c>
      <c r="J17" s="206">
        <f>I17</f>
        <v>12600</v>
      </c>
      <c r="K17" s="13"/>
      <c r="L17" s="13"/>
    </row>
    <row r="18" spans="1:13" ht="13.5" thickBot="1" x14ac:dyDescent="0.25">
      <c r="A18" s="144" t="s">
        <v>37</v>
      </c>
      <c r="B18" s="93">
        <v>71631496</v>
      </c>
      <c r="C18" s="94" t="s">
        <v>61</v>
      </c>
      <c r="D18" s="138" t="s">
        <v>119</v>
      </c>
      <c r="E18" s="94" t="s">
        <v>81</v>
      </c>
      <c r="F18" s="95" t="s">
        <v>93</v>
      </c>
      <c r="G18" s="224" t="s">
        <v>83</v>
      </c>
      <c r="H18" s="90">
        <v>25000</v>
      </c>
      <c r="I18" s="96">
        <v>11700</v>
      </c>
      <c r="J18" s="97">
        <f t="shared" ref="J18:J19" si="0">I18</f>
        <v>11700</v>
      </c>
      <c r="K18" s="13"/>
      <c r="L18" s="13"/>
    </row>
    <row r="19" spans="1:13" ht="13.5" thickBot="1" x14ac:dyDescent="0.25">
      <c r="A19" s="207" t="s">
        <v>38</v>
      </c>
      <c r="B19" s="213">
        <v>15045269</v>
      </c>
      <c r="C19" s="235" t="s">
        <v>59</v>
      </c>
      <c r="D19" s="203" t="s">
        <v>120</v>
      </c>
      <c r="E19" s="235" t="s">
        <v>95</v>
      </c>
      <c r="F19" s="215" t="s">
        <v>78</v>
      </c>
      <c r="G19" s="236" t="s">
        <v>106</v>
      </c>
      <c r="H19" s="216">
        <v>50000</v>
      </c>
      <c r="I19" s="205">
        <v>50000</v>
      </c>
      <c r="J19" s="216">
        <f t="shared" si="0"/>
        <v>50000</v>
      </c>
      <c r="K19" s="13"/>
      <c r="L19" s="13"/>
    </row>
    <row r="20" spans="1:13" ht="19.5" customHeight="1" x14ac:dyDescent="0.2">
      <c r="A20" s="237" t="s">
        <v>39</v>
      </c>
      <c r="B20" s="306">
        <v>22680454</v>
      </c>
      <c r="C20" s="238" t="s">
        <v>65</v>
      </c>
      <c r="D20" s="239" t="s">
        <v>121</v>
      </c>
      <c r="E20" s="238" t="s">
        <v>100</v>
      </c>
      <c r="F20" s="304" t="s">
        <v>97</v>
      </c>
      <c r="G20" s="240" t="s">
        <v>102</v>
      </c>
      <c r="H20" s="241">
        <v>24000</v>
      </c>
      <c r="I20" s="241">
        <v>22800</v>
      </c>
      <c r="J20" s="308">
        <f>I21+I20</f>
        <v>35100</v>
      </c>
      <c r="K20" s="13"/>
      <c r="L20" s="13"/>
    </row>
    <row r="21" spans="1:13" ht="14.25" customHeight="1" thickBot="1" x14ac:dyDescent="0.25">
      <c r="A21" s="242" t="s">
        <v>40</v>
      </c>
      <c r="B21" s="307"/>
      <c r="C21" s="243" t="s">
        <v>61</v>
      </c>
      <c r="D21" s="244" t="s">
        <v>122</v>
      </c>
      <c r="E21" s="243" t="s">
        <v>96</v>
      </c>
      <c r="F21" s="305"/>
      <c r="G21" s="245" t="s">
        <v>98</v>
      </c>
      <c r="H21" s="246">
        <v>15000</v>
      </c>
      <c r="I21" s="246">
        <v>12300</v>
      </c>
      <c r="J21" s="309"/>
      <c r="K21" s="13"/>
      <c r="L21" s="13"/>
    </row>
    <row r="22" spans="1:13" ht="19.5" customHeight="1" thickBot="1" x14ac:dyDescent="0.25">
      <c r="A22" s="193" t="s">
        <v>94</v>
      </c>
      <c r="B22" s="200">
        <v>49294211</v>
      </c>
      <c r="C22" s="195" t="s">
        <v>61</v>
      </c>
      <c r="D22" s="196" t="s">
        <v>123</v>
      </c>
      <c r="E22" s="195" t="s">
        <v>103</v>
      </c>
      <c r="F22" s="197" t="s">
        <v>104</v>
      </c>
      <c r="G22" s="255" t="s">
        <v>105</v>
      </c>
      <c r="H22" s="198">
        <v>24000</v>
      </c>
      <c r="I22" s="198">
        <v>13600</v>
      </c>
      <c r="J22" s="198">
        <f>I22</f>
        <v>13600</v>
      </c>
      <c r="K22" s="13"/>
      <c r="L22" s="13"/>
    </row>
    <row r="23" spans="1:13" ht="23.25" customHeight="1" thickBot="1" x14ac:dyDescent="0.3">
      <c r="A23" s="36"/>
      <c r="B23" s="100"/>
      <c r="C23" s="100"/>
      <c r="D23" s="100"/>
      <c r="E23" s="100"/>
      <c r="F23" s="100"/>
      <c r="G23" s="273" t="s">
        <v>9</v>
      </c>
      <c r="H23" s="280">
        <f>SUM(H7:H22)</f>
        <v>348660</v>
      </c>
      <c r="I23" s="281">
        <f>SUM(I7:I22)</f>
        <v>252000</v>
      </c>
      <c r="J23" s="282">
        <f>SUM(J7:J22)</f>
        <v>252000</v>
      </c>
      <c r="K23" s="13"/>
      <c r="L23" s="13"/>
    </row>
    <row r="24" spans="1:13" x14ac:dyDescent="0.2">
      <c r="A24" s="274"/>
      <c r="B24" s="12"/>
      <c r="C24" s="12"/>
      <c r="D24" s="12"/>
      <c r="E24" s="12"/>
      <c r="F24" s="12"/>
      <c r="G24" s="12"/>
      <c r="H24" s="12"/>
      <c r="I24" s="12"/>
      <c r="J24" s="53"/>
      <c r="K24" s="53"/>
      <c r="L24" s="13"/>
    </row>
    <row r="25" spans="1:13" ht="20.25" customHeight="1" x14ac:dyDescent="0.2">
      <c r="A25" s="269"/>
      <c r="B25" s="275"/>
      <c r="C25" s="271"/>
      <c r="D25" s="54"/>
      <c r="E25" s="54"/>
      <c r="F25" s="102"/>
      <c r="G25" s="272"/>
      <c r="H25" s="103"/>
      <c r="I25" s="103"/>
      <c r="J25" s="60"/>
      <c r="K25" s="53"/>
      <c r="L25" s="13"/>
    </row>
    <row r="26" spans="1:13" ht="18" customHeight="1" x14ac:dyDescent="0.2">
      <c r="A26" s="165"/>
      <c r="B26" s="9"/>
      <c r="C26" s="9"/>
      <c r="D26" s="9"/>
      <c r="E26" s="9"/>
      <c r="F26" s="145"/>
      <c r="G26" s="276"/>
      <c r="H26" s="277"/>
      <c r="I26" s="278"/>
      <c r="J26" s="169"/>
      <c r="K26" s="279"/>
      <c r="L26" s="13"/>
    </row>
    <row r="27" spans="1:13" ht="13.5" thickBo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3" ht="13.5" thickBot="1" x14ac:dyDescent="0.25">
      <c r="A28" s="101"/>
      <c r="B28" s="4"/>
      <c r="C28" s="4"/>
      <c r="D28" s="4"/>
      <c r="E28" s="4"/>
      <c r="F28" s="4"/>
      <c r="G28" s="173" t="s">
        <v>30</v>
      </c>
      <c r="H28" s="175"/>
      <c r="I28" s="174">
        <f>J23+I26</f>
        <v>252000</v>
      </c>
      <c r="L28" s="13"/>
    </row>
    <row r="29" spans="1:13" x14ac:dyDescent="0.2">
      <c r="A29" s="4"/>
      <c r="B29" s="4"/>
      <c r="C29" s="4"/>
      <c r="D29" s="4"/>
      <c r="E29" s="4"/>
      <c r="F29" s="4"/>
      <c r="G29" s="4"/>
      <c r="H29" s="4"/>
      <c r="I29" s="4"/>
      <c r="L29" s="13"/>
    </row>
    <row r="30" spans="1:13" x14ac:dyDescent="0.2">
      <c r="A30" s="269"/>
      <c r="B30" s="270"/>
      <c r="C30" s="270"/>
      <c r="D30" s="271"/>
      <c r="E30" s="270"/>
      <c r="F30" s="147"/>
      <c r="G30" s="272"/>
      <c r="H30" s="103"/>
      <c r="I30" s="103"/>
      <c r="J30" s="166"/>
      <c r="L30" s="13"/>
      <c r="M30" s="13"/>
    </row>
    <row r="31" spans="1:13" x14ac:dyDescent="0.2">
      <c r="A31" s="145"/>
      <c r="B31" s="146"/>
      <c r="C31" s="6"/>
      <c r="D31" s="6"/>
      <c r="E31" s="6"/>
      <c r="F31" s="148"/>
      <c r="G31" s="148"/>
      <c r="H31" s="148"/>
      <c r="I31" s="18"/>
      <c r="J31" s="18"/>
      <c r="L31" s="13"/>
    </row>
    <row r="32" spans="1:13" x14ac:dyDescent="0.2">
      <c r="A32" s="145"/>
      <c r="B32" s="148"/>
      <c r="C32" s="6"/>
      <c r="D32" s="6"/>
      <c r="E32" s="6"/>
      <c r="F32" s="148"/>
      <c r="G32" s="148"/>
      <c r="H32" s="148"/>
      <c r="I32" s="18"/>
      <c r="J32" s="18"/>
      <c r="K32" s="149"/>
      <c r="L32" s="13"/>
    </row>
    <row r="33" spans="1:12" ht="15.75" customHeight="1" x14ac:dyDescent="0.2">
      <c r="A33" s="4"/>
      <c r="B33" s="1"/>
      <c r="C33" s="6"/>
      <c r="D33" s="6"/>
      <c r="E33" s="6"/>
      <c r="F33" s="148"/>
      <c r="G33" s="148"/>
      <c r="H33" s="148"/>
      <c r="I33" s="18"/>
      <c r="J33" s="18"/>
      <c r="K33" s="18"/>
      <c r="L33" s="13"/>
    </row>
    <row r="34" spans="1:12" x14ac:dyDescent="0.2">
      <c r="A34" s="4"/>
      <c r="B34" s="6"/>
      <c r="C34" s="6"/>
      <c r="D34" s="6"/>
      <c r="E34" s="6"/>
      <c r="F34" s="148"/>
      <c r="G34" s="148"/>
      <c r="H34" s="148"/>
      <c r="I34" s="18"/>
      <c r="J34" s="18"/>
      <c r="K34" s="18"/>
      <c r="L34" s="13"/>
    </row>
    <row r="35" spans="1:12" x14ac:dyDescent="0.2">
      <c r="A35" s="4"/>
      <c r="F35" s="18"/>
      <c r="G35" s="18"/>
      <c r="H35" s="18"/>
      <c r="I35" s="18"/>
      <c r="J35" s="18"/>
      <c r="K35" s="18"/>
      <c r="L35" s="13"/>
    </row>
    <row r="36" spans="1:12" ht="15" customHeight="1" x14ac:dyDescent="0.2">
      <c r="A36" s="4"/>
      <c r="F36" s="18"/>
      <c r="G36" s="18"/>
      <c r="H36" s="18"/>
      <c r="I36" s="53"/>
      <c r="J36" s="18"/>
      <c r="K36" s="18"/>
      <c r="L36" s="13"/>
    </row>
    <row r="37" spans="1:12" x14ac:dyDescent="0.2">
      <c r="A37" s="12"/>
      <c r="K37" s="18"/>
      <c r="L37" s="13"/>
    </row>
    <row r="38" spans="1:12" x14ac:dyDescent="0.2">
      <c r="A38" s="4"/>
      <c r="L38" s="13"/>
    </row>
    <row r="39" spans="1:12" x14ac:dyDescent="0.2">
      <c r="A39" s="4"/>
      <c r="L39" s="13"/>
    </row>
    <row r="40" spans="1:12" x14ac:dyDescent="0.2">
      <c r="A40" s="6"/>
      <c r="L40" s="13"/>
    </row>
    <row r="41" spans="1:12" x14ac:dyDescent="0.2">
      <c r="L41" s="13"/>
    </row>
    <row r="42" spans="1:12" x14ac:dyDescent="0.2">
      <c r="L42" s="13"/>
    </row>
    <row r="43" spans="1:12" x14ac:dyDescent="0.2">
      <c r="L43" s="13"/>
    </row>
    <row r="44" spans="1:12" ht="23.25" customHeight="1" x14ac:dyDescent="0.2">
      <c r="L44" s="13"/>
    </row>
    <row r="45" spans="1:12" ht="22.5" customHeight="1" x14ac:dyDescent="0.2">
      <c r="L45" s="13"/>
    </row>
    <row r="46" spans="1:12" x14ac:dyDescent="0.2">
      <c r="L46" s="13"/>
    </row>
    <row r="47" spans="1:12" x14ac:dyDescent="0.2">
      <c r="L47" s="13"/>
    </row>
    <row r="48" spans="1:12" x14ac:dyDescent="0.2">
      <c r="L48" s="13"/>
    </row>
    <row r="49" spans="12:12" x14ac:dyDescent="0.2">
      <c r="L49" s="13"/>
    </row>
    <row r="50" spans="12:12" x14ac:dyDescent="0.2">
      <c r="L50" s="13"/>
    </row>
    <row r="56" spans="12:12" ht="15.75" customHeight="1" x14ac:dyDescent="0.2"/>
    <row r="61" spans="12:12" ht="14.25" customHeight="1" x14ac:dyDescent="0.2"/>
  </sheetData>
  <mergeCells count="19">
    <mergeCell ref="F20:F21"/>
    <mergeCell ref="B20:B21"/>
    <mergeCell ref="J20:J21"/>
    <mergeCell ref="B8:B10"/>
    <mergeCell ref="F8:F10"/>
    <mergeCell ref="B15:B16"/>
    <mergeCell ref="F15:F16"/>
    <mergeCell ref="J15:J16"/>
    <mergeCell ref="J8:J10"/>
    <mergeCell ref="J3:J6"/>
    <mergeCell ref="I3:I6"/>
    <mergeCell ref="D3:D6"/>
    <mergeCell ref="E3:E6"/>
    <mergeCell ref="C3:C6"/>
    <mergeCell ref="A3:A6"/>
    <mergeCell ref="B3:B6"/>
    <mergeCell ref="F3:F6"/>
    <mergeCell ref="G3:G6"/>
    <mergeCell ref="H3:H6"/>
  </mergeCells>
  <pageMargins left="3.937007874015748E-2" right="0.19685039370078741" top="0.55118110236220474" bottom="0.78740157480314965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workbookViewId="0">
      <selection activeCell="C10" sqref="C10"/>
    </sheetView>
  </sheetViews>
  <sheetFormatPr defaultRowHeight="14.25" x14ac:dyDescent="0.2"/>
  <cols>
    <col min="1" max="1" width="3.140625" customWidth="1"/>
    <col min="2" max="2" width="9.85546875" customWidth="1"/>
    <col min="3" max="3" width="11.7109375" customWidth="1"/>
    <col min="4" max="4" width="8.7109375" customWidth="1"/>
    <col min="5" max="5" width="42.140625" customWidth="1"/>
    <col min="6" max="6" width="48" customWidth="1"/>
    <col min="7" max="7" width="13.7109375" style="42" customWidth="1"/>
    <col min="8" max="8" width="12.140625" customWidth="1"/>
    <col min="9" max="9" width="11.28515625" customWidth="1"/>
    <col min="10" max="10" width="7" hidden="1" customWidth="1"/>
    <col min="11" max="11" width="12.85546875" customWidth="1"/>
    <col min="12" max="12" width="10.42578125" bestFit="1" customWidth="1"/>
  </cols>
  <sheetData>
    <row r="1" spans="1:12" ht="12.75" x14ac:dyDescent="0.2">
      <c r="A1" s="328" t="s">
        <v>32</v>
      </c>
      <c r="B1" s="328"/>
      <c r="C1" s="328"/>
      <c r="D1" s="328"/>
      <c r="E1" s="329"/>
      <c r="F1" s="329"/>
      <c r="G1" s="329"/>
      <c r="H1" s="329"/>
      <c r="I1" s="329"/>
      <c r="J1" s="329"/>
    </row>
    <row r="2" spans="1:12" ht="13.5" thickBot="1" x14ac:dyDescent="0.25">
      <c r="A2" s="329"/>
      <c r="B2" s="329"/>
      <c r="C2" s="329"/>
      <c r="D2" s="329"/>
      <c r="E2" s="329"/>
      <c r="F2" s="329"/>
      <c r="G2" s="329"/>
      <c r="H2" s="329"/>
      <c r="I2" s="329"/>
      <c r="J2" s="329"/>
    </row>
    <row r="3" spans="1:12" ht="12.75" customHeight="1" x14ac:dyDescent="0.2">
      <c r="A3" s="16"/>
      <c r="B3" s="330" t="s">
        <v>1</v>
      </c>
      <c r="C3" s="325" t="s">
        <v>10</v>
      </c>
      <c r="D3" s="330" t="s">
        <v>11</v>
      </c>
      <c r="E3" s="330" t="s">
        <v>2</v>
      </c>
      <c r="F3" s="333" t="s">
        <v>3</v>
      </c>
      <c r="G3" s="325" t="s">
        <v>18</v>
      </c>
      <c r="H3" s="325" t="s">
        <v>19</v>
      </c>
      <c r="I3" s="325" t="s">
        <v>20</v>
      </c>
      <c r="J3" s="17"/>
      <c r="K3" s="325" t="s">
        <v>28</v>
      </c>
      <c r="L3" s="18"/>
    </row>
    <row r="4" spans="1:12" ht="24" customHeight="1" x14ac:dyDescent="0.2">
      <c r="A4" s="19"/>
      <c r="B4" s="331"/>
      <c r="C4" s="326"/>
      <c r="D4" s="331"/>
      <c r="E4" s="331"/>
      <c r="F4" s="334"/>
      <c r="G4" s="326"/>
      <c r="H4" s="326"/>
      <c r="I4" s="326"/>
      <c r="J4" s="20" t="s">
        <v>21</v>
      </c>
      <c r="K4" s="326"/>
      <c r="L4" s="18"/>
    </row>
    <row r="5" spans="1:12" ht="12.75" x14ac:dyDescent="0.2">
      <c r="A5" s="19"/>
      <c r="B5" s="331"/>
      <c r="C5" s="326"/>
      <c r="D5" s="331"/>
      <c r="E5" s="331"/>
      <c r="F5" s="334"/>
      <c r="G5" s="326"/>
      <c r="H5" s="326"/>
      <c r="I5" s="326"/>
      <c r="J5" s="21"/>
      <c r="K5" s="326"/>
      <c r="L5" s="18"/>
    </row>
    <row r="6" spans="1:12" ht="13.5" thickBot="1" x14ac:dyDescent="0.25">
      <c r="A6" s="22"/>
      <c r="B6" s="332"/>
      <c r="C6" s="327"/>
      <c r="D6" s="332"/>
      <c r="E6" s="332"/>
      <c r="F6" s="335"/>
      <c r="G6" s="327"/>
      <c r="H6" s="327"/>
      <c r="I6" s="327"/>
      <c r="J6" s="23"/>
      <c r="K6" s="327"/>
      <c r="L6" s="18"/>
    </row>
    <row r="7" spans="1:12" ht="18" customHeight="1" x14ac:dyDescent="0.2">
      <c r="A7" s="24" t="s">
        <v>22</v>
      </c>
      <c r="B7" s="72">
        <v>45599696</v>
      </c>
      <c r="C7" s="62" t="s">
        <v>109</v>
      </c>
      <c r="D7" s="62" t="s">
        <v>48</v>
      </c>
      <c r="E7" s="63" t="s">
        <v>46</v>
      </c>
      <c r="F7" s="64" t="s">
        <v>49</v>
      </c>
      <c r="G7" s="65">
        <v>3000</v>
      </c>
      <c r="H7" s="66">
        <v>2000</v>
      </c>
      <c r="I7" s="154">
        <f>H7/G7</f>
        <v>0.66666666666666663</v>
      </c>
      <c r="J7" s="155">
        <v>85</v>
      </c>
      <c r="K7" s="156">
        <v>2000</v>
      </c>
      <c r="L7" s="28"/>
    </row>
    <row r="8" spans="1:12" ht="18" customHeight="1" x14ac:dyDescent="0.2">
      <c r="A8" s="29" t="s">
        <v>4</v>
      </c>
      <c r="B8" s="73">
        <v>15045269</v>
      </c>
      <c r="C8" s="67" t="s">
        <v>120</v>
      </c>
      <c r="D8" s="67" t="s">
        <v>95</v>
      </c>
      <c r="E8" s="68" t="s">
        <v>78</v>
      </c>
      <c r="F8" s="30" t="s">
        <v>79</v>
      </c>
      <c r="G8" s="31">
        <v>130000</v>
      </c>
      <c r="H8" s="69">
        <v>50000</v>
      </c>
      <c r="I8" s="27">
        <f t="shared" ref="I8:I9" si="0">H8/G8</f>
        <v>0.38461538461538464</v>
      </c>
      <c r="J8" s="32">
        <v>18</v>
      </c>
      <c r="K8" s="33">
        <v>50000</v>
      </c>
      <c r="L8" s="28"/>
    </row>
    <row r="9" spans="1:12" ht="18" customHeight="1" x14ac:dyDescent="0.2">
      <c r="A9" s="29" t="s">
        <v>23</v>
      </c>
      <c r="B9" s="73">
        <v>49294474</v>
      </c>
      <c r="C9" s="67" t="s">
        <v>117</v>
      </c>
      <c r="D9" s="67" t="s">
        <v>88</v>
      </c>
      <c r="E9" s="68" t="s">
        <v>85</v>
      </c>
      <c r="F9" s="25" t="s">
        <v>89</v>
      </c>
      <c r="G9" s="26">
        <v>36000</v>
      </c>
      <c r="H9" s="70">
        <v>25000</v>
      </c>
      <c r="I9" s="27">
        <f t="shared" si="0"/>
        <v>0.69444444444444442</v>
      </c>
      <c r="J9" s="32">
        <v>78</v>
      </c>
      <c r="K9" s="33">
        <v>25000</v>
      </c>
      <c r="L9" s="28"/>
    </row>
    <row r="10" spans="1:12" ht="18" customHeight="1" thickBot="1" x14ac:dyDescent="0.25">
      <c r="A10" s="265"/>
      <c r="B10" s="266"/>
      <c r="C10" s="266"/>
      <c r="D10" s="266"/>
      <c r="E10" s="267"/>
      <c r="F10" s="266"/>
      <c r="G10" s="150">
        <f>SUM(G7:G9)</f>
        <v>169000</v>
      </c>
      <c r="H10" s="151">
        <f>SUM(H7:H9)</f>
        <v>77000</v>
      </c>
      <c r="I10" s="268"/>
      <c r="J10" s="152">
        <f>SUM(J7:J9)</f>
        <v>181</v>
      </c>
      <c r="K10" s="153">
        <f>SUM(K7:K9)</f>
        <v>77000</v>
      </c>
      <c r="L10" s="28"/>
    </row>
    <row r="11" spans="1:12" ht="18" customHeight="1" x14ac:dyDescent="0.2">
      <c r="A11" s="36"/>
      <c r="B11" s="37"/>
      <c r="C11" s="37"/>
      <c r="D11" s="37"/>
      <c r="E11" s="38"/>
      <c r="F11" s="38"/>
      <c r="G11" s="39"/>
      <c r="H11" s="40"/>
      <c r="I11" s="40"/>
      <c r="J11" s="41"/>
      <c r="K11" s="1"/>
      <c r="L11" s="28"/>
    </row>
    <row r="12" spans="1:12" ht="18" customHeight="1" x14ac:dyDescent="0.2">
      <c r="A12" s="1"/>
      <c r="B12" s="15"/>
      <c r="G12"/>
      <c r="L12" s="28"/>
    </row>
    <row r="13" spans="1:12" ht="18" customHeight="1" x14ac:dyDescent="0.2">
      <c r="A13" s="1"/>
      <c r="F13" s="1"/>
      <c r="G13"/>
      <c r="H13" s="141">
        <v>80000</v>
      </c>
      <c r="L13" s="28"/>
    </row>
    <row r="14" spans="1:12" ht="18" customHeight="1" x14ac:dyDescent="0.2">
      <c r="L14" s="34"/>
    </row>
    <row r="15" spans="1:12" ht="18" customHeight="1" x14ac:dyDescent="0.2">
      <c r="L15" s="35"/>
    </row>
    <row r="16" spans="1:12" ht="18" customHeight="1" x14ac:dyDescent="0.3">
      <c r="B16" s="14"/>
      <c r="E16" s="43"/>
    </row>
  </sheetData>
  <mergeCells count="10">
    <mergeCell ref="K3:K6"/>
    <mergeCell ref="A1:J2"/>
    <mergeCell ref="B3:B6"/>
    <mergeCell ref="C3:C6"/>
    <mergeCell ref="D3:D6"/>
    <mergeCell ref="E3:E6"/>
    <mergeCell ref="F3:F6"/>
    <mergeCell ref="G3:G6"/>
    <mergeCell ref="H3:H6"/>
    <mergeCell ref="I3:I6"/>
  </mergeCells>
  <pageMargins left="0.17" right="0.17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workbookViewId="0">
      <selection activeCell="E21" sqref="E21"/>
    </sheetView>
  </sheetViews>
  <sheetFormatPr defaultRowHeight="12.75" x14ac:dyDescent="0.2"/>
  <cols>
    <col min="1" max="1" width="3.42578125" customWidth="1"/>
    <col min="2" max="2" width="9.42578125" customWidth="1"/>
    <col min="3" max="3" width="11.7109375" customWidth="1"/>
    <col min="4" max="4" width="9.42578125" customWidth="1"/>
    <col min="5" max="5" width="44.140625" customWidth="1"/>
    <col min="6" max="6" width="40.7109375" customWidth="1"/>
    <col min="7" max="7" width="11.7109375" customWidth="1"/>
    <col min="8" max="8" width="16.5703125" customWidth="1"/>
    <col min="9" max="9" width="12.7109375" customWidth="1"/>
    <col min="10" max="10" width="14.140625" customWidth="1"/>
    <col min="11" max="11" width="18.5703125" customWidth="1"/>
  </cols>
  <sheetData>
    <row r="1" spans="1:11" ht="17.100000000000001" customHeight="1" x14ac:dyDescent="0.2">
      <c r="A1" s="328" t="s">
        <v>34</v>
      </c>
      <c r="B1" s="328"/>
      <c r="C1" s="328"/>
      <c r="D1" s="328"/>
      <c r="E1" s="329"/>
      <c r="F1" s="329"/>
      <c r="G1" s="329"/>
      <c r="H1" s="329"/>
      <c r="I1" s="329"/>
      <c r="J1" s="329"/>
    </row>
    <row r="2" spans="1:11" ht="45" customHeight="1" thickBot="1" x14ac:dyDescent="0.25">
      <c r="A2" s="339"/>
      <c r="B2" s="339"/>
      <c r="C2" s="339"/>
      <c r="D2" s="339"/>
      <c r="E2" s="339"/>
      <c r="F2" s="339"/>
      <c r="G2" s="339"/>
      <c r="H2" s="339"/>
      <c r="I2" s="339"/>
      <c r="J2" s="339"/>
    </row>
    <row r="3" spans="1:11" x14ac:dyDescent="0.2">
      <c r="A3" s="340"/>
      <c r="B3" s="340" t="s">
        <v>1</v>
      </c>
      <c r="C3" s="336" t="s">
        <v>10</v>
      </c>
      <c r="D3" s="340" t="s">
        <v>11</v>
      </c>
      <c r="E3" s="340" t="s">
        <v>2</v>
      </c>
      <c r="F3" s="343" t="s">
        <v>3</v>
      </c>
      <c r="G3" s="336" t="s">
        <v>18</v>
      </c>
      <c r="H3" s="336" t="s">
        <v>19</v>
      </c>
      <c r="I3" s="336" t="s">
        <v>20</v>
      </c>
      <c r="J3" s="336" t="s">
        <v>26</v>
      </c>
    </row>
    <row r="4" spans="1:11" x14ac:dyDescent="0.2">
      <c r="A4" s="341"/>
      <c r="B4" s="341"/>
      <c r="C4" s="337"/>
      <c r="D4" s="341"/>
      <c r="E4" s="341"/>
      <c r="F4" s="344"/>
      <c r="G4" s="337"/>
      <c r="H4" s="337"/>
      <c r="I4" s="337"/>
      <c r="J4" s="337"/>
    </row>
    <row r="5" spans="1:11" x14ac:dyDescent="0.2">
      <c r="A5" s="341"/>
      <c r="B5" s="341"/>
      <c r="C5" s="337"/>
      <c r="D5" s="341"/>
      <c r="E5" s="341"/>
      <c r="F5" s="344"/>
      <c r="G5" s="337"/>
      <c r="H5" s="337"/>
      <c r="I5" s="337"/>
      <c r="J5" s="337"/>
    </row>
    <row r="6" spans="1:11" ht="13.5" thickBot="1" x14ac:dyDescent="0.25">
      <c r="A6" s="342"/>
      <c r="B6" s="342"/>
      <c r="C6" s="338"/>
      <c r="D6" s="342"/>
      <c r="E6" s="342"/>
      <c r="F6" s="345"/>
      <c r="G6" s="338"/>
      <c r="H6" s="338"/>
      <c r="I6" s="338"/>
      <c r="J6" s="338"/>
    </row>
    <row r="7" spans="1:11" ht="33" customHeight="1" thickBot="1" x14ac:dyDescent="0.25">
      <c r="A7" s="106" t="s">
        <v>14</v>
      </c>
      <c r="B7" s="107">
        <v>45599696</v>
      </c>
      <c r="C7" s="348" t="s">
        <v>110</v>
      </c>
      <c r="D7" s="114" t="s">
        <v>50</v>
      </c>
      <c r="E7" s="18" t="s">
        <v>46</v>
      </c>
      <c r="F7" s="249" t="s">
        <v>73</v>
      </c>
      <c r="G7" s="132">
        <v>25000</v>
      </c>
      <c r="H7" s="250">
        <v>15000</v>
      </c>
      <c r="I7" s="118">
        <f t="shared" ref="I7:I14" si="0">H7/G7</f>
        <v>0.6</v>
      </c>
      <c r="J7" s="120">
        <v>13200</v>
      </c>
    </row>
    <row r="8" spans="1:11" ht="18" customHeight="1" x14ac:dyDescent="0.2">
      <c r="A8" s="46" t="s">
        <v>4</v>
      </c>
      <c r="B8" s="108" t="s">
        <v>54</v>
      </c>
      <c r="C8" s="125" t="s">
        <v>112</v>
      </c>
      <c r="D8" s="47" t="s">
        <v>55</v>
      </c>
      <c r="E8" s="128" t="s">
        <v>56</v>
      </c>
      <c r="F8" s="248" t="s">
        <v>57</v>
      </c>
      <c r="G8" s="133">
        <v>43000</v>
      </c>
      <c r="H8" s="251">
        <v>18000</v>
      </c>
      <c r="I8" s="45">
        <f t="shared" si="0"/>
        <v>0.41860465116279072</v>
      </c>
      <c r="J8" s="121">
        <v>12100</v>
      </c>
    </row>
    <row r="9" spans="1:11" ht="18" customHeight="1" x14ac:dyDescent="0.2">
      <c r="A9" s="49" t="s">
        <v>17</v>
      </c>
      <c r="B9" s="124">
        <v>68247460</v>
      </c>
      <c r="C9" s="9" t="s">
        <v>118</v>
      </c>
      <c r="D9" s="247" t="s">
        <v>70</v>
      </c>
      <c r="E9" s="146" t="s">
        <v>71</v>
      </c>
      <c r="F9" s="183" t="s">
        <v>72</v>
      </c>
      <c r="G9" s="157">
        <v>35000</v>
      </c>
      <c r="H9" s="142">
        <v>15000</v>
      </c>
      <c r="I9" s="45">
        <f t="shared" si="0"/>
        <v>0.42857142857142855</v>
      </c>
      <c r="J9" s="121">
        <v>12600</v>
      </c>
    </row>
    <row r="10" spans="1:11" ht="18" customHeight="1" x14ac:dyDescent="0.2">
      <c r="A10" s="49" t="s">
        <v>16</v>
      </c>
      <c r="B10" s="110" t="s">
        <v>74</v>
      </c>
      <c r="C10" s="125" t="s">
        <v>115</v>
      </c>
      <c r="D10" s="47" t="s">
        <v>75</v>
      </c>
      <c r="E10" s="129" t="s">
        <v>76</v>
      </c>
      <c r="F10" s="115" t="s">
        <v>77</v>
      </c>
      <c r="G10" s="133">
        <v>9700</v>
      </c>
      <c r="H10" s="251">
        <v>7760</v>
      </c>
      <c r="I10" s="45">
        <f t="shared" si="0"/>
        <v>0.8</v>
      </c>
      <c r="J10" s="121">
        <v>7300</v>
      </c>
    </row>
    <row r="11" spans="1:11" ht="18" customHeight="1" x14ac:dyDescent="0.2">
      <c r="A11" s="46" t="s">
        <v>5</v>
      </c>
      <c r="B11" s="111" t="s">
        <v>80</v>
      </c>
      <c r="C11" s="126" t="s">
        <v>119</v>
      </c>
      <c r="D11" s="71" t="s">
        <v>81</v>
      </c>
      <c r="E11" s="184" t="s">
        <v>82</v>
      </c>
      <c r="F11" s="179" t="s">
        <v>83</v>
      </c>
      <c r="G11" s="134">
        <v>50000</v>
      </c>
      <c r="H11" s="252">
        <v>25000</v>
      </c>
      <c r="I11" s="45">
        <f t="shared" si="0"/>
        <v>0.5</v>
      </c>
      <c r="J11" s="122">
        <v>11700</v>
      </c>
    </row>
    <row r="12" spans="1:11" ht="18" customHeight="1" x14ac:dyDescent="0.2">
      <c r="A12" s="104" t="s">
        <v>15</v>
      </c>
      <c r="B12" s="112">
        <v>856037</v>
      </c>
      <c r="C12" s="126" t="s">
        <v>108</v>
      </c>
      <c r="D12" s="71" t="s">
        <v>62</v>
      </c>
      <c r="E12" s="130" t="s">
        <v>87</v>
      </c>
      <c r="F12" s="116" t="s">
        <v>63</v>
      </c>
      <c r="G12" s="135">
        <v>7500</v>
      </c>
      <c r="H12" s="253">
        <v>5000</v>
      </c>
      <c r="I12" s="105">
        <f t="shared" si="0"/>
        <v>0.66666666666666663</v>
      </c>
      <c r="J12" s="123">
        <v>4700</v>
      </c>
    </row>
    <row r="13" spans="1:11" ht="18.75" customHeight="1" x14ac:dyDescent="0.2">
      <c r="A13" s="46" t="s">
        <v>6</v>
      </c>
      <c r="B13" s="113">
        <v>22680454</v>
      </c>
      <c r="C13" s="127" t="s">
        <v>121</v>
      </c>
      <c r="D13" s="67" t="s">
        <v>96</v>
      </c>
      <c r="E13" s="131" t="s">
        <v>97</v>
      </c>
      <c r="F13" s="143" t="s">
        <v>98</v>
      </c>
      <c r="G13" s="136">
        <v>19000</v>
      </c>
      <c r="H13" s="254">
        <v>15000</v>
      </c>
      <c r="I13" s="119">
        <f t="shared" si="0"/>
        <v>0.78947368421052633</v>
      </c>
      <c r="J13" s="85">
        <v>12300</v>
      </c>
      <c r="K13" s="18"/>
    </row>
    <row r="14" spans="1:11" ht="22.5" customHeight="1" thickBot="1" x14ac:dyDescent="0.25">
      <c r="A14" s="256" t="s">
        <v>7</v>
      </c>
      <c r="B14" s="257">
        <v>49294211</v>
      </c>
      <c r="C14" s="349" t="s">
        <v>122</v>
      </c>
      <c r="D14" s="258" t="s">
        <v>103</v>
      </c>
      <c r="E14" s="259" t="s">
        <v>104</v>
      </c>
      <c r="F14" s="260" t="s">
        <v>105</v>
      </c>
      <c r="G14" s="261">
        <v>388000</v>
      </c>
      <c r="H14" s="262">
        <v>24000</v>
      </c>
      <c r="I14" s="263">
        <f t="shared" si="0"/>
        <v>6.1855670103092786E-2</v>
      </c>
      <c r="J14" s="264">
        <v>13600</v>
      </c>
      <c r="K14" s="18"/>
    </row>
    <row r="15" spans="1:11" ht="18" customHeight="1" thickBot="1" x14ac:dyDescent="0.25">
      <c r="E15" s="18"/>
      <c r="F15" s="18"/>
      <c r="G15" s="50">
        <f>SUM(G7:G14)</f>
        <v>577200</v>
      </c>
      <c r="H15" s="50">
        <f>SUM(H7:H14)</f>
        <v>124760</v>
      </c>
      <c r="I15" s="51"/>
      <c r="J15" s="50">
        <f>SUM(J7:J14)</f>
        <v>87500</v>
      </c>
    </row>
    <row r="16" spans="1:11" ht="18" customHeight="1" x14ac:dyDescent="0.2">
      <c r="E16" s="18"/>
      <c r="F16" s="18"/>
      <c r="G16" s="52"/>
      <c r="H16" s="51"/>
      <c r="I16" s="51"/>
      <c r="J16" s="18"/>
    </row>
    <row r="17" spans="2:10" x14ac:dyDescent="0.2">
      <c r="E17" s="53"/>
      <c r="F17" s="18"/>
      <c r="G17" s="52"/>
      <c r="H17" s="140">
        <v>100000</v>
      </c>
      <c r="I17" s="51"/>
      <c r="J17" s="18"/>
    </row>
    <row r="18" spans="2:10" ht="18" x14ac:dyDescent="0.25">
      <c r="B18" s="14"/>
    </row>
    <row r="21" spans="2:10" ht="20.25" x14ac:dyDescent="0.3">
      <c r="E21" s="43"/>
    </row>
  </sheetData>
  <mergeCells count="11">
    <mergeCell ref="J3:J6"/>
    <mergeCell ref="A1:J2"/>
    <mergeCell ref="A3:A6"/>
    <mergeCell ref="B3:B6"/>
    <mergeCell ref="C3:C6"/>
    <mergeCell ref="D3:D6"/>
    <mergeCell ref="E3:E6"/>
    <mergeCell ref="F3:F6"/>
    <mergeCell ref="G3:G6"/>
    <mergeCell ref="H3:H6"/>
    <mergeCell ref="I3:I6"/>
  </mergeCells>
  <pageMargins left="0.17" right="0.17" top="0.78740157480314965" bottom="0.78740157480314965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workbookViewId="0">
      <selection activeCell="D7" sqref="D7"/>
    </sheetView>
  </sheetViews>
  <sheetFormatPr defaultRowHeight="12.75" x14ac:dyDescent="0.2"/>
  <cols>
    <col min="1" max="1" width="3.42578125" customWidth="1"/>
    <col min="2" max="2" width="10.5703125" customWidth="1"/>
    <col min="3" max="3" width="11.140625" customWidth="1"/>
    <col min="4" max="4" width="10.5703125" customWidth="1"/>
    <col min="5" max="5" width="43.140625" customWidth="1"/>
    <col min="6" max="6" width="42.42578125" customWidth="1"/>
    <col min="7" max="7" width="13.28515625" customWidth="1"/>
    <col min="8" max="8" width="13.85546875" customWidth="1"/>
    <col min="9" max="9" width="14.140625" customWidth="1"/>
    <col min="10" max="10" width="13.7109375" customWidth="1"/>
    <col min="11" max="11" width="15.7109375" customWidth="1"/>
    <col min="12" max="12" width="10.42578125" bestFit="1" customWidth="1"/>
    <col min="13" max="13" width="5.28515625" customWidth="1"/>
    <col min="14" max="14" width="10.5703125" customWidth="1"/>
  </cols>
  <sheetData>
    <row r="1" spans="1:14" ht="17.100000000000001" customHeight="1" x14ac:dyDescent="0.2">
      <c r="A1" s="346" t="s">
        <v>33</v>
      </c>
      <c r="B1" s="346"/>
      <c r="C1" s="346"/>
      <c r="D1" s="346"/>
      <c r="E1" s="346"/>
      <c r="F1" s="346"/>
      <c r="G1" s="346"/>
      <c r="H1" s="346"/>
      <c r="I1" s="346"/>
    </row>
    <row r="2" spans="1:14" ht="45" customHeight="1" thickBot="1" x14ac:dyDescent="0.25">
      <c r="A2" s="347"/>
      <c r="B2" s="347"/>
      <c r="C2" s="347"/>
      <c r="D2" s="347"/>
      <c r="E2" s="347"/>
      <c r="F2" s="347"/>
      <c r="G2" s="347"/>
      <c r="H2" s="347"/>
      <c r="I2" s="347"/>
    </row>
    <row r="3" spans="1:14" ht="63.75" customHeight="1" x14ac:dyDescent="0.2">
      <c r="A3" s="340"/>
      <c r="B3" s="340" t="s">
        <v>1</v>
      </c>
      <c r="C3" s="336" t="s">
        <v>10</v>
      </c>
      <c r="D3" s="340" t="s">
        <v>11</v>
      </c>
      <c r="E3" s="340" t="s">
        <v>2</v>
      </c>
      <c r="F3" s="340" t="s">
        <v>24</v>
      </c>
      <c r="G3" s="336" t="s">
        <v>18</v>
      </c>
      <c r="H3" s="336" t="s">
        <v>25</v>
      </c>
      <c r="I3" s="336" t="s">
        <v>20</v>
      </c>
      <c r="J3" s="336" t="s">
        <v>26</v>
      </c>
      <c r="K3" s="18"/>
      <c r="L3" s="18"/>
    </row>
    <row r="4" spans="1:14" x14ac:dyDescent="0.2">
      <c r="A4" s="341"/>
      <c r="B4" s="341"/>
      <c r="C4" s="337"/>
      <c r="D4" s="341"/>
      <c r="E4" s="341"/>
      <c r="F4" s="341"/>
      <c r="G4" s="337"/>
      <c r="H4" s="337"/>
      <c r="I4" s="337"/>
      <c r="J4" s="337"/>
      <c r="K4" s="55"/>
      <c r="L4" s="18"/>
    </row>
    <row r="5" spans="1:14" x14ac:dyDescent="0.2">
      <c r="A5" s="341"/>
      <c r="B5" s="341"/>
      <c r="C5" s="337"/>
      <c r="D5" s="341"/>
      <c r="E5" s="341"/>
      <c r="F5" s="341"/>
      <c r="G5" s="337"/>
      <c r="H5" s="337"/>
      <c r="I5" s="337"/>
      <c r="J5" s="337"/>
      <c r="K5" s="55"/>
      <c r="L5" s="18"/>
    </row>
    <row r="6" spans="1:14" ht="13.5" thickBot="1" x14ac:dyDescent="0.25">
      <c r="A6" s="341"/>
      <c r="B6" s="341"/>
      <c r="C6" s="337"/>
      <c r="D6" s="341"/>
      <c r="E6" s="341"/>
      <c r="F6" s="341"/>
      <c r="G6" s="337"/>
      <c r="H6" s="337"/>
      <c r="I6" s="337"/>
      <c r="J6" s="337"/>
      <c r="K6" s="18"/>
      <c r="L6" s="18"/>
    </row>
    <row r="7" spans="1:14" ht="30.75" customHeight="1" thickBot="1" x14ac:dyDescent="0.25">
      <c r="A7" s="78" t="s">
        <v>14</v>
      </c>
      <c r="B7" s="77" t="s">
        <v>41</v>
      </c>
      <c r="C7" s="62" t="s">
        <v>114</v>
      </c>
      <c r="D7" s="62" t="s">
        <v>42</v>
      </c>
      <c r="E7" s="75" t="s">
        <v>43</v>
      </c>
      <c r="F7" s="98" t="s">
        <v>44</v>
      </c>
      <c r="G7" s="81">
        <v>28000</v>
      </c>
      <c r="H7" s="76">
        <v>15000</v>
      </c>
      <c r="I7" s="82">
        <f>H7/G7</f>
        <v>0.5357142857142857</v>
      </c>
      <c r="J7" s="84">
        <v>14300</v>
      </c>
      <c r="K7" s="18"/>
      <c r="L7" s="28"/>
      <c r="N7" s="56"/>
    </row>
    <row r="8" spans="1:14" ht="35.25" customHeight="1" thickBot="1" x14ac:dyDescent="0.25">
      <c r="A8" s="79" t="s">
        <v>4</v>
      </c>
      <c r="B8" s="109">
        <v>45599696</v>
      </c>
      <c r="C8" s="8" t="s">
        <v>111</v>
      </c>
      <c r="D8" s="8" t="s">
        <v>45</v>
      </c>
      <c r="E8" s="48" t="s">
        <v>46</v>
      </c>
      <c r="F8" s="115" t="s">
        <v>47</v>
      </c>
      <c r="G8" s="44">
        <v>270000</v>
      </c>
      <c r="H8" s="117">
        <v>70000</v>
      </c>
      <c r="I8" s="82">
        <f>H8/G8</f>
        <v>0.25925925925925924</v>
      </c>
      <c r="J8" s="85">
        <v>24800</v>
      </c>
      <c r="K8" s="18"/>
      <c r="L8" s="28"/>
      <c r="N8" s="56"/>
    </row>
    <row r="9" spans="1:14" ht="43.5" customHeight="1" thickBot="1" x14ac:dyDescent="0.25">
      <c r="A9" s="79" t="s">
        <v>17</v>
      </c>
      <c r="B9" s="137">
        <v>49295179</v>
      </c>
      <c r="C9" s="8" t="s">
        <v>113</v>
      </c>
      <c r="D9" s="8" t="s">
        <v>51</v>
      </c>
      <c r="E9" s="48" t="s">
        <v>52</v>
      </c>
      <c r="F9" s="176" t="s">
        <v>53</v>
      </c>
      <c r="G9" s="133">
        <v>144500</v>
      </c>
      <c r="H9" s="117">
        <v>28900</v>
      </c>
      <c r="I9" s="82">
        <f t="shared" ref="I9:I10" si="0">H9/G9</f>
        <v>0.2</v>
      </c>
      <c r="J9" s="85">
        <v>17100</v>
      </c>
      <c r="K9" s="18"/>
      <c r="L9" s="28"/>
      <c r="N9" s="56"/>
    </row>
    <row r="10" spans="1:14" ht="20.25" customHeight="1" x14ac:dyDescent="0.2">
      <c r="A10" s="79" t="s">
        <v>16</v>
      </c>
      <c r="B10" s="137">
        <v>49294474</v>
      </c>
      <c r="C10" s="8" t="s">
        <v>116</v>
      </c>
      <c r="D10" s="8" t="s">
        <v>84</v>
      </c>
      <c r="E10" s="48" t="s">
        <v>85</v>
      </c>
      <c r="F10" s="115" t="s">
        <v>86</v>
      </c>
      <c r="G10" s="133">
        <v>16000</v>
      </c>
      <c r="H10" s="117">
        <v>9000</v>
      </c>
      <c r="I10" s="82">
        <f t="shared" si="0"/>
        <v>0.5625</v>
      </c>
      <c r="J10" s="85">
        <v>8500</v>
      </c>
      <c r="K10" s="18"/>
      <c r="L10" s="35"/>
      <c r="N10" s="56"/>
    </row>
    <row r="11" spans="1:14" ht="27" customHeight="1" thickBot="1" x14ac:dyDescent="0.25">
      <c r="A11" s="80" t="s">
        <v>5</v>
      </c>
      <c r="B11" s="158" t="s">
        <v>99</v>
      </c>
      <c r="C11" s="159" t="s">
        <v>121</v>
      </c>
      <c r="D11" s="160" t="s">
        <v>100</v>
      </c>
      <c r="E11" s="74" t="s">
        <v>97</v>
      </c>
      <c r="F11" s="161" t="s">
        <v>101</v>
      </c>
      <c r="G11" s="162">
        <v>32000</v>
      </c>
      <c r="H11" s="163">
        <v>24000</v>
      </c>
      <c r="I11" s="83">
        <f t="shared" ref="I11" si="1">H11/G11</f>
        <v>0.75</v>
      </c>
      <c r="J11" s="164">
        <v>22800</v>
      </c>
      <c r="N11" s="59"/>
    </row>
    <row r="12" spans="1:14" ht="23.25" customHeight="1" thickBot="1" x14ac:dyDescent="0.25">
      <c r="A12" s="57"/>
      <c r="E12" s="13"/>
      <c r="G12" s="58">
        <f>SUM(G7:G11)</f>
        <v>490500</v>
      </c>
      <c r="H12" s="58">
        <f>SUM(H7:H11)</f>
        <v>146900</v>
      </c>
      <c r="J12" s="50">
        <f>SUM(J7:J11)</f>
        <v>87500</v>
      </c>
    </row>
    <row r="13" spans="1:14" ht="31.5" customHeight="1" x14ac:dyDescent="0.2">
      <c r="B13" s="101"/>
      <c r="C13" s="11"/>
      <c r="D13" s="11"/>
      <c r="E13" s="11"/>
      <c r="F13" s="11"/>
      <c r="G13" s="11"/>
      <c r="H13" s="11"/>
      <c r="I13" s="11"/>
    </row>
    <row r="14" spans="1:14" x14ac:dyDescent="0.2">
      <c r="B14" s="9"/>
      <c r="C14" s="61"/>
      <c r="D14" s="61"/>
      <c r="E14" s="61"/>
      <c r="F14" s="61"/>
      <c r="G14" s="12"/>
      <c r="H14" s="139"/>
      <c r="I14" s="60"/>
    </row>
    <row r="15" spans="1:14" x14ac:dyDescent="0.2">
      <c r="A15" s="18"/>
      <c r="B15" s="12"/>
      <c r="C15" s="18"/>
      <c r="D15" s="54"/>
      <c r="E15" s="54"/>
      <c r="F15" s="147"/>
      <c r="G15" s="102"/>
      <c r="H15" s="103"/>
    </row>
    <row r="16" spans="1:14" x14ac:dyDescent="0.2">
      <c r="A16" s="18"/>
      <c r="B16" s="145"/>
      <c r="C16" s="145"/>
      <c r="D16" s="145"/>
      <c r="E16" s="145"/>
      <c r="F16" s="145"/>
      <c r="G16" s="145"/>
      <c r="H16" s="145"/>
      <c r="I16" s="4"/>
    </row>
    <row r="17" spans="2:9" x14ac:dyDescent="0.2">
      <c r="B17" s="4"/>
      <c r="C17" s="4"/>
      <c r="D17" s="4"/>
      <c r="E17" s="4"/>
      <c r="F17" s="4"/>
      <c r="G17" s="4"/>
      <c r="H17" s="4"/>
      <c r="I17" s="4"/>
    </row>
    <row r="18" spans="2:9" x14ac:dyDescent="0.2">
      <c r="B18" s="7"/>
    </row>
    <row r="19" spans="2:9" x14ac:dyDescent="0.2">
      <c r="B19" s="5"/>
      <c r="C19" s="6"/>
      <c r="D19" s="6"/>
      <c r="E19" s="6"/>
      <c r="F19" s="6"/>
      <c r="G19" s="6"/>
      <c r="H19" s="6"/>
      <c r="I19" s="6"/>
    </row>
    <row r="25" spans="2:9" ht="9" customHeight="1" x14ac:dyDescent="0.2"/>
  </sheetData>
  <mergeCells count="11">
    <mergeCell ref="J3:J6"/>
    <mergeCell ref="A1:I2"/>
    <mergeCell ref="A3:A6"/>
    <mergeCell ref="B3:B6"/>
    <mergeCell ref="C3:C6"/>
    <mergeCell ref="D3:D6"/>
    <mergeCell ref="E3:E6"/>
    <mergeCell ref="F3:F6"/>
    <mergeCell ref="G3:G6"/>
    <mergeCell ref="H3:H6"/>
    <mergeCell ref="I3:I6"/>
  </mergeCells>
  <pageMargins left="0.35433070866141736" right="0" top="0.78740157480314965" bottom="0.78740157480314965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SOUHRN</vt:lpstr>
      <vt:lpstr>Děti a mládež</vt:lpstr>
      <vt:lpstr>Kulturní akce</vt:lpstr>
      <vt:lpstr>Prospěšná činnost</vt:lpstr>
      <vt:lpstr>'Děti a mládež'!Oblast_tisku</vt:lpstr>
      <vt:lpstr>'Kulturní akce'!Oblast_tisku</vt:lpstr>
      <vt:lpstr>'Prospěšná činnost'!Oblast_tisku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Kuříková Alena</dc:creator>
  <cp:lastModifiedBy>Hegrová Alena</cp:lastModifiedBy>
  <cp:lastPrinted>2020-05-25T14:15:51Z</cp:lastPrinted>
  <dcterms:created xsi:type="dcterms:W3CDTF">2015-11-11T07:46:12Z</dcterms:created>
  <dcterms:modified xsi:type="dcterms:W3CDTF">2020-06-01T08:52:51Z</dcterms:modified>
</cp:coreProperties>
</file>