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grova\Desktop\Granty\Granty 2018\"/>
    </mc:Choice>
  </mc:AlternateContent>
  <bookViews>
    <workbookView xWindow="-15" yWindow="-15" windowWidth="28830" windowHeight="4545" activeTab="1"/>
  </bookViews>
  <sheets>
    <sheet name="SOUHRN" sheetId="1" r:id="rId1"/>
    <sheet name="přříjem vyúčtování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J28" i="1" l="1"/>
  <c r="J8" i="1" l="1"/>
  <c r="J31" i="1"/>
  <c r="J17" i="1"/>
  <c r="J34" i="1"/>
  <c r="I52" i="1"/>
  <c r="H52" i="1" l="1"/>
  <c r="H61" i="1" s="1"/>
  <c r="J24" i="1" l="1"/>
  <c r="J51" i="1" l="1"/>
  <c r="J44" i="1" l="1"/>
  <c r="J23" i="1" l="1"/>
  <c r="J7" i="1" l="1"/>
  <c r="J38" i="1" l="1"/>
  <c r="J48" i="1"/>
  <c r="J45" i="1"/>
  <c r="J43" i="1"/>
  <c r="J41" i="1"/>
  <c r="J40" i="1"/>
  <c r="J27" i="1"/>
  <c r="J26" i="1"/>
  <c r="J25" i="1"/>
  <c r="J21" i="1"/>
  <c r="J13" i="1"/>
  <c r="J16" i="1"/>
  <c r="J12" i="1"/>
  <c r="J52" i="1" l="1"/>
</calcChain>
</file>

<file path=xl/sharedStrings.xml><?xml version="1.0" encoding="utf-8"?>
<sst xmlns="http://schemas.openxmlformats.org/spreadsheetml/2006/main" count="345" uniqueCount="251">
  <si>
    <t>POŘADOVÉ ČÍSLO</t>
  </si>
  <si>
    <t>IČO</t>
  </si>
  <si>
    <t>NÁZEV PROJEKTU</t>
  </si>
  <si>
    <t>2.</t>
  </si>
  <si>
    <t>5.</t>
  </si>
  <si>
    <t>7.</t>
  </si>
  <si>
    <t>8.</t>
  </si>
  <si>
    <t>9.</t>
  </si>
  <si>
    <t>Divadlo v Roztocké - Jilemnice, z.s.</t>
  </si>
  <si>
    <t>10.</t>
  </si>
  <si>
    <t>11.</t>
  </si>
  <si>
    <t>Junák - česká skaut středisko Jilm, z.s.</t>
  </si>
  <si>
    <t>12.</t>
  </si>
  <si>
    <t>Junák - český skaut středisko Jilm, z.s.</t>
  </si>
  <si>
    <t>13.</t>
  </si>
  <si>
    <t>14.</t>
  </si>
  <si>
    <t>Junák - český skaut středisko Jestřáb, z.s.</t>
  </si>
  <si>
    <t>Celoroční činnost střediska</t>
  </si>
  <si>
    <t>15.</t>
  </si>
  <si>
    <t>Klub biatlonu Jilemnice</t>
  </si>
  <si>
    <t>16.</t>
  </si>
  <si>
    <t>17.</t>
  </si>
  <si>
    <t>18.</t>
  </si>
  <si>
    <t>03622444</t>
  </si>
  <si>
    <t>19.</t>
  </si>
  <si>
    <t>Klub přátel železnic Českého ráje</t>
  </si>
  <si>
    <t>20.</t>
  </si>
  <si>
    <t>00442976</t>
  </si>
  <si>
    <t>21.</t>
  </si>
  <si>
    <t>Místní organizace svazu tělesně postižených o.s. Jilemnice</t>
  </si>
  <si>
    <t>22.</t>
  </si>
  <si>
    <t>00856037</t>
  </si>
  <si>
    <t>23.</t>
  </si>
  <si>
    <t>24.</t>
  </si>
  <si>
    <t>25.</t>
  </si>
  <si>
    <t>26.</t>
  </si>
  <si>
    <t>27.</t>
  </si>
  <si>
    <t>Oblastní charita Jilemnice</t>
  </si>
  <si>
    <t>28.</t>
  </si>
  <si>
    <t>29.</t>
  </si>
  <si>
    <t>30.</t>
  </si>
  <si>
    <t>31.</t>
  </si>
  <si>
    <t>32.</t>
  </si>
  <si>
    <t>33.</t>
  </si>
  <si>
    <t>Paul Dance, z.s.</t>
  </si>
  <si>
    <t>34.</t>
  </si>
  <si>
    <t>35.</t>
  </si>
  <si>
    <t>36.</t>
  </si>
  <si>
    <t>37.</t>
  </si>
  <si>
    <t>Sbor dobovolných hasičů Jilemnice</t>
  </si>
  <si>
    <t>38.</t>
  </si>
  <si>
    <t>39.</t>
  </si>
  <si>
    <t>SK SICO SC Jilemnice</t>
  </si>
  <si>
    <t>40.</t>
  </si>
  <si>
    <t>41.</t>
  </si>
  <si>
    <t>Sportovní klub NIKÉ Jilemnice</t>
  </si>
  <si>
    <t>Plaveme celý rok</t>
  </si>
  <si>
    <t>42.</t>
  </si>
  <si>
    <t>Plavecké závody</t>
  </si>
  <si>
    <t>43.</t>
  </si>
  <si>
    <t>44.</t>
  </si>
  <si>
    <t>Svaz diabetiků ČR, územní organizace v Jilemnici</t>
  </si>
  <si>
    <t>45.</t>
  </si>
  <si>
    <t>ŠACHklub Jilemnice</t>
  </si>
  <si>
    <t>46.</t>
  </si>
  <si>
    <t>47.</t>
  </si>
  <si>
    <t xml:space="preserve">T.J. SOKOL Jilemnice </t>
  </si>
  <si>
    <t>48.</t>
  </si>
  <si>
    <t>49.</t>
  </si>
  <si>
    <t>CELKEM</t>
  </si>
  <si>
    <t>TJ Jilemnice</t>
  </si>
  <si>
    <t>Číslo smlouvy</t>
  </si>
  <si>
    <t>MUJI</t>
  </si>
  <si>
    <t>Podporovaná oblast</t>
  </si>
  <si>
    <t>III.</t>
  </si>
  <si>
    <t>V.</t>
  </si>
  <si>
    <t>IV.</t>
  </si>
  <si>
    <t>I.</t>
  </si>
  <si>
    <t>II.</t>
  </si>
  <si>
    <t>Montalban Jilemnice - Gymnázium a SOŠ Jilemnice</t>
  </si>
  <si>
    <t xml:space="preserve"> POŽADOVANÁ VÝŠE DOTACE</t>
  </si>
  <si>
    <t>Klub českých turistů odbor Jilemnice</t>
  </si>
  <si>
    <t>1.</t>
  </si>
  <si>
    <t>6.</t>
  </si>
  <si>
    <t>4.</t>
  </si>
  <si>
    <t>Klub handicapovaných-EURO-CLUB HANDICAP z.s.</t>
  </si>
  <si>
    <t>0485527</t>
  </si>
  <si>
    <t>Autoklub Krakonoš v AČR</t>
  </si>
  <si>
    <t>Myslivecký spolek Jilemnice</t>
  </si>
  <si>
    <t>Klub filatelistů 05-041 Jilemnice</t>
  </si>
  <si>
    <t>OK Jilemnice, z.s.</t>
  </si>
  <si>
    <t>3.</t>
  </si>
  <si>
    <t xml:space="preserve">ČKS SKI Jilemnice  </t>
  </si>
  <si>
    <t>ČKS SKI Jilemnice</t>
  </si>
  <si>
    <t xml:space="preserve">ČKS SKI Jilemnice </t>
  </si>
  <si>
    <t>Činnost klubu s mládeží, volnočasové aktivity, materiál, soustředění</t>
  </si>
  <si>
    <t>OK Jilemnice</t>
  </si>
  <si>
    <t>SCHVÁLENÁ VÝŠE DOTACE</t>
  </si>
  <si>
    <t xml:space="preserve"> DOTACE CELKEM</t>
  </si>
  <si>
    <r>
      <t xml:space="preserve">              GRANTOVÝ PROGRAM MĚSTA JILEMNICE PRO POSKYTOVÁNÍ DOTACÍ V ROCE 2018 </t>
    </r>
    <r>
      <rPr>
        <b/>
        <sz val="14"/>
        <rFont val="Arial"/>
        <family val="2"/>
        <charset val="238"/>
      </rPr>
      <t xml:space="preserve">  </t>
    </r>
  </si>
  <si>
    <t>Regionální a mimoregionální soutěže družstven a jednotlivců</t>
  </si>
  <si>
    <t>2761/2018</t>
  </si>
  <si>
    <t>2246/2018</t>
  </si>
  <si>
    <t>Jilemnický taneční pohár 2018</t>
  </si>
  <si>
    <t>Dance Box 2018</t>
  </si>
  <si>
    <t>Pronájem tréninkových prostor pro celoroční činnost 2018</t>
  </si>
  <si>
    <t>Paul Dance</t>
  </si>
  <si>
    <t>Pořízení kompaktní světelné techniky pro realizaci akcí</t>
  </si>
  <si>
    <t>2248/2018</t>
  </si>
  <si>
    <t>2247/2018</t>
  </si>
  <si>
    <t>2560/2018</t>
  </si>
  <si>
    <t>3.ročník "Za krakonošem na Kozinec"</t>
  </si>
  <si>
    <t>2561/2018</t>
  </si>
  <si>
    <t>30.ročník Pochodu řídícího učitele Jana Buchara</t>
  </si>
  <si>
    <t>2153/2018</t>
  </si>
  <si>
    <t>činnost orgnaizace</t>
  </si>
  <si>
    <t>2662/2018</t>
  </si>
  <si>
    <t>Zastřešení otevřeného schodiště chata Hubertka</t>
  </si>
  <si>
    <t>2509/2018</t>
  </si>
  <si>
    <t>Pokračování v zateplování budovy</t>
  </si>
  <si>
    <t>2245/2018</t>
  </si>
  <si>
    <t>3067/2018</t>
  </si>
  <si>
    <t>Cvičíme po celý rok</t>
  </si>
  <si>
    <t>3064/2018</t>
  </si>
  <si>
    <t>Přidejte se k nám</t>
  </si>
  <si>
    <t>3065/2018</t>
  </si>
  <si>
    <t>Tradiční prostory sokolovny upravit ve stylu 21. století</t>
  </si>
  <si>
    <t>Fotbalové turnaje pořádané TJ Jilemnicí</t>
  </si>
  <si>
    <t>2986/2018</t>
  </si>
  <si>
    <t>2988/2018</t>
  </si>
  <si>
    <t>Materiální sportovní vybavení TJ Jilemnice</t>
  </si>
  <si>
    <t>2985/2018</t>
  </si>
  <si>
    <t>Tréninková a sportovní činnost TJ Jiemnice se zaměřením na děti a mládež</t>
  </si>
  <si>
    <t>3008/2018</t>
  </si>
  <si>
    <t>Vernisáž výstavy Jana Mageta</t>
  </si>
  <si>
    <t>3022/2018</t>
  </si>
  <si>
    <t>Záře nad pohanstvem čili Václav a Boleslav</t>
  </si>
  <si>
    <t>Nákup sady startovních čísel</t>
  </si>
  <si>
    <t>3200/2018</t>
  </si>
  <si>
    <t>3202/2018</t>
  </si>
  <si>
    <t>Zimní závody</t>
  </si>
  <si>
    <t>3192/2018</t>
  </si>
  <si>
    <t>Letní závody</t>
  </si>
  <si>
    <t>3243/2018</t>
  </si>
  <si>
    <t>3199/2018</t>
  </si>
  <si>
    <t>3290/2018</t>
  </si>
  <si>
    <t>Komplexní oprava kotelny Skautského domova Za Lázněmi</t>
  </si>
  <si>
    <t>3289/2018</t>
  </si>
  <si>
    <t>Srandahry 2018 - 25.ročník netradičních her</t>
  </si>
  <si>
    <t>3309/2018</t>
  </si>
  <si>
    <t>celoroční činnost s kolektivy mládeže</t>
  </si>
  <si>
    <t>3293/2018</t>
  </si>
  <si>
    <t>Sokolská župa Krkonošská - Pecháčkova</t>
  </si>
  <si>
    <t>Žijeme sportem - Sokolský sportovní den</t>
  </si>
  <si>
    <t>Podpora obecně prospěšných aktivit Oblastní charity Jilemnice</t>
  </si>
  <si>
    <t>Sociální taxi pro osoby sociálně slabé</t>
  </si>
  <si>
    <t>Činnost divadelního spolku Loutkáček při MC Rodinka</t>
  </si>
  <si>
    <t>Zajištění podpory akcí pro rodiny s dětmi</t>
  </si>
  <si>
    <t>3343/2018</t>
  </si>
  <si>
    <t>Krkonošský parní víkend</t>
  </si>
  <si>
    <t>3358/2018</t>
  </si>
  <si>
    <t>3359/2018</t>
  </si>
  <si>
    <t>3363/2018</t>
  </si>
  <si>
    <t>3364/2018</t>
  </si>
  <si>
    <t>3366/2018</t>
  </si>
  <si>
    <t>3391/2018</t>
  </si>
  <si>
    <t>Jilemnice 2018 - MČR klubu vozíčkářů ve st.tenisu, ČP vozíčkářů jednotlivců ve st.tenisu a účast na akcích ASTV v ČR i zahraničí</t>
  </si>
  <si>
    <t>Osvětlovací rampa</t>
  </si>
  <si>
    <t>3432/2018</t>
  </si>
  <si>
    <t>Materiálně technické dovybavení Klubu biatlonu Jilemnice</t>
  </si>
  <si>
    <t>3436/2018</t>
  </si>
  <si>
    <t>3433/2018</t>
  </si>
  <si>
    <t>Pravidelná sportovní činnost dětí a mládeže do 18 let věku</t>
  </si>
  <si>
    <t>3434/2018</t>
  </si>
  <si>
    <t>Realizace třetího českého poháru v letním biatlonu pro žáky atd.</t>
  </si>
  <si>
    <t>3435/2018</t>
  </si>
  <si>
    <t>Vydání pubikace k padesátému výročí založení základny biatlonu v Jilemnici</t>
  </si>
  <si>
    <t>3437/2018</t>
  </si>
  <si>
    <t>3439/2018</t>
  </si>
  <si>
    <t xml:space="preserve">V. </t>
  </si>
  <si>
    <t>3440/2018</t>
  </si>
  <si>
    <t>Obnova materiálu pro plavání a kanoistiku</t>
  </si>
  <si>
    <t>3423/2018</t>
  </si>
  <si>
    <t>Zdravotně výchovná činnost a prevence zdravotních komplikací</t>
  </si>
  <si>
    <t>3198/2018</t>
  </si>
  <si>
    <t>3459/2018</t>
  </si>
  <si>
    <t>sportovní činnost SK SIKO žákovské turnaje</t>
  </si>
  <si>
    <t>3463/2018</t>
  </si>
  <si>
    <t>Nákup klubového motorového vozidla</t>
  </si>
  <si>
    <t>Jilemnice plná lampiónů 2018</t>
  </si>
  <si>
    <t>Areály pevných kontrol  v Jilemnici</t>
  </si>
  <si>
    <t>Tréninková činnost klubu OK Jilemnice se zaměřením na děti a mládež</t>
  </si>
  <si>
    <t>3464/2018</t>
  </si>
  <si>
    <t>3461/2018</t>
  </si>
  <si>
    <t>3462/2018</t>
  </si>
  <si>
    <t>Vyřazené žádosti:</t>
  </si>
  <si>
    <t>Důvod vyřazení:</t>
  </si>
  <si>
    <t xml:space="preserve">Žádatel nesplnil podmínky grantového programu a dále nebylo možné z předloženého projektu posoudit veřejnou podporu. </t>
  </si>
  <si>
    <t xml:space="preserve"> Schválené RM usnesením č. 100/18 ze dne 25.4.2018.</t>
  </si>
  <si>
    <t>Grantová komise upřednostnila projekty s větší významností pro město Jilemnice.</t>
  </si>
  <si>
    <t>Celkem požadovaná výše podpořených i nepodpořených</t>
  </si>
  <si>
    <t>Celkem požadovaná výše nepodpořených projektů</t>
  </si>
  <si>
    <t>1/2018/GP/FIN</t>
  </si>
  <si>
    <t>2/2018/GP/FIN</t>
  </si>
  <si>
    <t>3/2018/GP/FIN</t>
  </si>
  <si>
    <t>4/2018/GP/FIN</t>
  </si>
  <si>
    <t>5/2018/GP/FIN</t>
  </si>
  <si>
    <t>6/2018/GP/FIN</t>
  </si>
  <si>
    <t>7/2018/GP/FIN</t>
  </si>
  <si>
    <t>8/2018/GP/FIN</t>
  </si>
  <si>
    <t>9/2018/GP/FIN</t>
  </si>
  <si>
    <t>10/2018/GP/FIN</t>
  </si>
  <si>
    <t>11/2018/GP/FIN</t>
  </si>
  <si>
    <t>12/2018/GP/FIN</t>
  </si>
  <si>
    <t>13/2018/GP/FIN</t>
  </si>
  <si>
    <t>14/2018/GP/FIN</t>
  </si>
  <si>
    <t>15/2018/GP/FIN</t>
  </si>
  <si>
    <t>16/2018/GP/FIN</t>
  </si>
  <si>
    <t>17/2018/GP/FIN</t>
  </si>
  <si>
    <t>18/2018/GP/FIN</t>
  </si>
  <si>
    <t>19/2018/GP/FIN</t>
  </si>
  <si>
    <t>20/2018/GP/FIN</t>
  </si>
  <si>
    <t>21/2018/GP/FIN</t>
  </si>
  <si>
    <t>22/2018/GP/FIN</t>
  </si>
  <si>
    <t>23/2018/GP/FIN</t>
  </si>
  <si>
    <t>24/2018/GP/FIN</t>
  </si>
  <si>
    <t>25/2018/GP/FIN</t>
  </si>
  <si>
    <t>26/2018/GP/FIN</t>
  </si>
  <si>
    <t>27/2018/GP/FIN</t>
  </si>
  <si>
    <t>28/2018/GP/FIN</t>
  </si>
  <si>
    <t>29/2018/GP/FIN</t>
  </si>
  <si>
    <t>30/2018/GP/FIN</t>
  </si>
  <si>
    <t>31/2018/GP/FIN</t>
  </si>
  <si>
    <t>32/2018/GP/FIN</t>
  </si>
  <si>
    <t>33/2018/GP/FIN</t>
  </si>
  <si>
    <t>34/2018/GP/FIN</t>
  </si>
  <si>
    <t>35/2018/GP/FIN</t>
  </si>
  <si>
    <t>36/2018/GP/FIN</t>
  </si>
  <si>
    <t>37/2018/GP/FIN</t>
  </si>
  <si>
    <t>38/2018/GP/FIN</t>
  </si>
  <si>
    <t>39/2018/GP/FIN</t>
  </si>
  <si>
    <t>40/2018/GP/FIN</t>
  </si>
  <si>
    <t>41/2018/GP/FIN</t>
  </si>
  <si>
    <t>42/2018/GP/FIN</t>
  </si>
  <si>
    <t>43/2018/GP/FIN</t>
  </si>
  <si>
    <t>44/2018/GP/FIN</t>
  </si>
  <si>
    <t>45/2018/GP/FIN</t>
  </si>
  <si>
    <t>Žadatel</t>
  </si>
  <si>
    <t>Organizace</t>
  </si>
  <si>
    <t>Vyúčtování předáno dne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</si>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</sst>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2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8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0" fillId="0" borderId="0" xfId="0" applyFill="1"/>
    <xf numFmtId="0" fontId="9" fillId="0" borderId="0" xfId="0" applyFont="1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>
      <alignment wrapText="1"/>
    </xf>
    <xf numFmtId="3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/>
    <xf numFmtId="3" fontId="1" fillId="0" borderId="11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11" xfId="0" applyNumberFormat="1" applyFont="1" applyBorder="1" applyAlignment="1"/>
    <xf numFmtId="0" fontId="1" fillId="2" borderId="2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/>
    </xf>
    <xf numFmtId="0" fontId="1" fillId="2" borderId="20" xfId="0" applyFont="1" applyFill="1" applyBorder="1"/>
    <xf numFmtId="3" fontId="1" fillId="2" borderId="20" xfId="0" applyNumberFormat="1" applyFont="1" applyFill="1" applyBorder="1" applyAlignment="1">
      <alignment horizontal="right"/>
    </xf>
    <xf numFmtId="0" fontId="1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/>
    <xf numFmtId="3" fontId="1" fillId="2" borderId="4" xfId="0" applyNumberFormat="1" applyFont="1" applyFill="1" applyBorder="1" applyAlignment="1">
      <alignment horizontal="right"/>
    </xf>
    <xf numFmtId="0" fontId="1" fillId="2" borderId="2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/>
    <xf numFmtId="3" fontId="1" fillId="2" borderId="6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11" xfId="0" applyFont="1" applyFill="1" applyBorder="1" applyAlignment="1"/>
    <xf numFmtId="3" fontId="1" fillId="0" borderId="15" xfId="0" applyNumberFormat="1" applyFont="1" applyFill="1" applyBorder="1" applyAlignment="1">
      <alignment horizontal="right"/>
    </xf>
    <xf numFmtId="3" fontId="1" fillId="0" borderId="11" xfId="0" applyNumberFormat="1" applyFont="1" applyFill="1" applyBorder="1"/>
    <xf numFmtId="0" fontId="1" fillId="2" borderId="28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/>
    <xf numFmtId="3" fontId="1" fillId="2" borderId="1" xfId="0" applyNumberFormat="1" applyFont="1" applyFill="1" applyBorder="1" applyAlignment="1">
      <alignment horizontal="right"/>
    </xf>
    <xf numFmtId="3" fontId="1" fillId="2" borderId="16" xfId="0" applyNumberFormat="1" applyFont="1" applyFill="1" applyBorder="1" applyAlignment="1">
      <alignment horizontal="right"/>
    </xf>
    <xf numFmtId="3" fontId="1" fillId="2" borderId="18" xfId="0" applyNumberFormat="1" applyFont="1" applyFill="1" applyBorder="1" applyAlignment="1">
      <alignment horizontal="right"/>
    </xf>
    <xf numFmtId="0" fontId="1" fillId="2" borderId="23" xfId="0" applyFont="1" applyFill="1" applyBorder="1" applyAlignment="1">
      <alignment horizontal="center"/>
    </xf>
    <xf numFmtId="0" fontId="1" fillId="2" borderId="9" xfId="0" applyFont="1" applyFill="1" applyBorder="1" applyAlignment="1">
      <alignment wrapText="1"/>
    </xf>
    <xf numFmtId="3" fontId="1" fillId="2" borderId="9" xfId="0" applyNumberFormat="1" applyFont="1" applyFill="1" applyBorder="1" applyAlignment="1">
      <alignment horizontal="right"/>
    </xf>
    <xf numFmtId="3" fontId="1" fillId="2" borderId="14" xfId="0" applyNumberFormat="1" applyFont="1" applyFill="1" applyBorder="1" applyAlignment="1">
      <alignment horizontal="right"/>
    </xf>
    <xf numFmtId="0" fontId="1" fillId="0" borderId="2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9" xfId="0" applyFont="1" applyFill="1" applyBorder="1" applyAlignment="1"/>
    <xf numFmtId="3" fontId="1" fillId="0" borderId="9" xfId="0" applyNumberFormat="1" applyFont="1" applyFill="1" applyBorder="1" applyAlignment="1">
      <alignment horizontal="right"/>
    </xf>
    <xf numFmtId="3" fontId="1" fillId="0" borderId="14" xfId="0" applyNumberFormat="1" applyFont="1" applyFill="1" applyBorder="1" applyAlignment="1">
      <alignment horizontal="right"/>
    </xf>
    <xf numFmtId="0" fontId="1" fillId="2" borderId="28" xfId="0" applyFont="1" applyFill="1" applyBorder="1" applyAlignment="1">
      <alignment horizontal="center" vertical="center"/>
    </xf>
    <xf numFmtId="0" fontId="1" fillId="2" borderId="10" xfId="0" applyFont="1" applyFill="1" applyBorder="1" applyAlignment="1"/>
    <xf numFmtId="3" fontId="1" fillId="2" borderId="3" xfId="0" applyNumberFormat="1" applyFont="1" applyFill="1" applyBorder="1" applyAlignment="1">
      <alignment horizontal="right"/>
    </xf>
    <xf numFmtId="0" fontId="1" fillId="2" borderId="20" xfId="0" applyFont="1" applyFill="1" applyBorder="1" applyAlignment="1">
      <alignment wrapText="1"/>
    </xf>
    <xf numFmtId="3" fontId="1" fillId="2" borderId="21" xfId="0" applyNumberFormat="1" applyFont="1" applyFill="1" applyBorder="1" applyAlignment="1">
      <alignment horizontal="right"/>
    </xf>
    <xf numFmtId="0" fontId="1" fillId="2" borderId="9" xfId="0" applyFont="1" applyFill="1" applyBorder="1"/>
    <xf numFmtId="0" fontId="1" fillId="2" borderId="9" xfId="0" applyFont="1" applyFill="1" applyBorder="1" applyAlignment="1"/>
    <xf numFmtId="0" fontId="1" fillId="0" borderId="27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0" xfId="0" applyFont="1" applyFill="1" applyBorder="1" applyAlignment="1"/>
    <xf numFmtId="3" fontId="1" fillId="0" borderId="10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1" xfId="0" applyFont="1" applyFill="1" applyBorder="1" applyAlignment="1"/>
    <xf numFmtId="3" fontId="1" fillId="2" borderId="11" xfId="0" applyNumberFormat="1" applyFont="1" applyFill="1" applyBorder="1" applyAlignment="1">
      <alignment horizontal="right"/>
    </xf>
    <xf numFmtId="3" fontId="1" fillId="2" borderId="15" xfId="0" applyNumberFormat="1" applyFont="1" applyFill="1" applyBorder="1" applyAlignment="1">
      <alignment horizontal="right"/>
    </xf>
    <xf numFmtId="3" fontId="1" fillId="2" borderId="11" xfId="0" applyNumberFormat="1" applyFont="1" applyFill="1" applyBorder="1"/>
    <xf numFmtId="49" fontId="1" fillId="0" borderId="3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3" fontId="1" fillId="2" borderId="19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wrapText="1"/>
    </xf>
    <xf numFmtId="0" fontId="1" fillId="2" borderId="7" xfId="0" applyFont="1" applyFill="1" applyBorder="1"/>
    <xf numFmtId="0" fontId="1" fillId="2" borderId="7" xfId="0" applyFont="1" applyFill="1" applyBorder="1" applyAlignment="1">
      <alignment wrapText="1"/>
    </xf>
    <xf numFmtId="3" fontId="1" fillId="2" borderId="7" xfId="0" applyNumberFormat="1" applyFont="1" applyFill="1" applyBorder="1" applyAlignment="1">
      <alignment horizontal="right"/>
    </xf>
    <xf numFmtId="3" fontId="1" fillId="2" borderId="17" xfId="0" applyNumberFormat="1" applyFont="1" applyFill="1" applyBorder="1" applyAlignment="1">
      <alignment horizontal="right"/>
    </xf>
    <xf numFmtId="0" fontId="1" fillId="0" borderId="28" xfId="0" applyFont="1" applyFill="1" applyBorder="1" applyAlignment="1">
      <alignment horizontal="center"/>
    </xf>
    <xf numFmtId="0" fontId="1" fillId="0" borderId="10" xfId="0" applyFont="1" applyFill="1" applyBorder="1" applyAlignment="1">
      <alignment wrapText="1"/>
    </xf>
    <xf numFmtId="0" fontId="1" fillId="0" borderId="25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4" xfId="0" applyFont="1" applyFill="1" applyBorder="1" applyAlignment="1"/>
    <xf numFmtId="3" fontId="1" fillId="0" borderId="4" xfId="0" applyNumberFormat="1" applyFont="1" applyFill="1" applyBorder="1" applyAlignment="1">
      <alignment horizontal="right"/>
    </xf>
    <xf numFmtId="0" fontId="1" fillId="2" borderId="24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/>
    <xf numFmtId="3" fontId="1" fillId="2" borderId="13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7" xfId="0" applyFont="1" applyFill="1" applyBorder="1"/>
    <xf numFmtId="0" fontId="1" fillId="0" borderId="7" xfId="0" applyFont="1" applyFill="1" applyBorder="1" applyAlignment="1"/>
    <xf numFmtId="3" fontId="1" fillId="0" borderId="7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2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2" fillId="0" borderId="0" xfId="0" applyFont="1"/>
    <xf numFmtId="0" fontId="12" fillId="0" borderId="0" xfId="0" applyFont="1" applyFill="1"/>
    <xf numFmtId="0" fontId="13" fillId="0" borderId="11" xfId="0" applyFont="1" applyFill="1" applyBorder="1" applyAlignment="1"/>
    <xf numFmtId="3" fontId="13" fillId="0" borderId="22" xfId="0" applyNumberFormat="1" applyFont="1" applyFill="1" applyBorder="1" applyAlignment="1">
      <alignment horizontal="right"/>
    </xf>
    <xf numFmtId="3" fontId="13" fillId="0" borderId="11" xfId="0" applyNumberFormat="1" applyFont="1" applyFill="1" applyBorder="1" applyAlignment="1">
      <alignment horizontal="right"/>
    </xf>
    <xf numFmtId="3" fontId="13" fillId="0" borderId="11" xfId="0" applyNumberFormat="1" applyFont="1" applyFill="1" applyBorder="1"/>
    <xf numFmtId="3" fontId="1" fillId="2" borderId="3" xfId="0" applyNumberFormat="1" applyFont="1" applyFill="1" applyBorder="1" applyAlignment="1"/>
    <xf numFmtId="3" fontId="1" fillId="2" borderId="6" xfId="0" applyNumberFormat="1" applyFont="1" applyFill="1" applyBorder="1" applyAlignment="1"/>
    <xf numFmtId="3" fontId="1" fillId="2" borderId="9" xfId="0" applyNumberFormat="1" applyFont="1" applyFill="1" applyBorder="1" applyAlignment="1"/>
    <xf numFmtId="0" fontId="4" fillId="0" borderId="29" xfId="0" applyFont="1" applyFill="1" applyBorder="1"/>
    <xf numFmtId="0" fontId="1" fillId="0" borderId="29" xfId="0" applyFont="1" applyFill="1" applyBorder="1" applyAlignment="1">
      <alignment horizontal="center"/>
    </xf>
    <xf numFmtId="0" fontId="1" fillId="0" borderId="29" xfId="0" applyFont="1" applyFill="1" applyBorder="1"/>
    <xf numFmtId="0" fontId="1" fillId="0" borderId="29" xfId="0" applyFont="1" applyFill="1" applyBorder="1" applyAlignment="1">
      <alignment wrapText="1"/>
    </xf>
    <xf numFmtId="3" fontId="1" fillId="0" borderId="29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0" fontId="1" fillId="0" borderId="29" xfId="0" applyFont="1" applyBorder="1"/>
    <xf numFmtId="0" fontId="4" fillId="0" borderId="29" xfId="0" applyFont="1" applyBorder="1"/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/>
    <xf numFmtId="3" fontId="1" fillId="0" borderId="30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wrapText="1"/>
    </xf>
    <xf numFmtId="3" fontId="7" fillId="0" borderId="11" xfId="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/>
    <xf numFmtId="0" fontId="1" fillId="0" borderId="21" xfId="0" applyFont="1" applyFill="1" applyBorder="1"/>
    <xf numFmtId="0" fontId="1" fillId="0" borderId="15" xfId="0" applyFont="1" applyFill="1" applyBorder="1"/>
    <xf numFmtId="0" fontId="1" fillId="0" borderId="14" xfId="0" applyFont="1" applyFill="1" applyBorder="1"/>
    <xf numFmtId="0" fontId="1" fillId="0" borderId="12" xfId="0" applyFont="1" applyFill="1" applyBorder="1" applyAlignment="1"/>
    <xf numFmtId="0" fontId="1" fillId="0" borderId="15" xfId="0" applyFont="1" applyFill="1" applyBorder="1" applyAlignment="1">
      <alignment wrapText="1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6" xfId="0" applyFont="1" applyFill="1" applyBorder="1"/>
    <xf numFmtId="0" fontId="1" fillId="0" borderId="19" xfId="0" applyFont="1" applyFill="1" applyBorder="1"/>
    <xf numFmtId="0" fontId="1" fillId="0" borderId="15" xfId="0" applyFont="1" applyFill="1" applyBorder="1" applyAlignment="1">
      <alignment vertical="center" wrapText="1"/>
    </xf>
    <xf numFmtId="0" fontId="1" fillId="0" borderId="17" xfId="0" applyFont="1" applyFill="1" applyBorder="1" applyAlignment="1"/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7" fillId="0" borderId="1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9" xfId="0" applyBorder="1"/>
    <xf numFmtId="0" fontId="0" fillId="0" borderId="18" xfId="0" applyBorder="1"/>
    <xf numFmtId="0" fontId="0" fillId="0" borderId="17" xfId="0" applyBorder="1"/>
    <xf numFmtId="0" fontId="10" fillId="0" borderId="15" xfId="0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88" wrapText="1"/>
    </xf>
    <xf numFmtId="0" fontId="5" fillId="0" borderId="4" xfId="0" applyFont="1" applyBorder="1" applyAlignment="1">
      <alignment horizontal="center" vertical="center" textRotation="88" wrapText="1"/>
    </xf>
    <xf numFmtId="0" fontId="5" fillId="0" borderId="7" xfId="0" applyFont="1" applyBorder="1" applyAlignment="1">
      <alignment horizontal="center" vertical="center" textRotation="88" wrapText="1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  <xf numFmtId="0" fontId="1" fillId="0" borderId="3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9" zoomScale="124" zoomScaleNormal="124" workbookViewId="0">
      <selection activeCell="F7" sqref="F7:F51"/>
    </sheetView>
  </sheetViews>
  <sheetFormatPr defaultRowHeight="12.75" x14ac:dyDescent="0.2"/>
  <cols>
    <col min="1" max="1" width="4.28515625" customWidth="1"/>
    <col min="2" max="2" width="11.42578125" bestFit="1" customWidth="1"/>
    <col min="3" max="3" width="5.28515625" customWidth="1"/>
    <col min="4" max="4" width="14.42578125" customWidth="1"/>
    <col min="5" max="5" width="10" bestFit="1" customWidth="1"/>
    <col min="6" max="6" width="36.5703125" customWidth="1"/>
    <col min="7" max="7" width="52.85546875" customWidth="1"/>
    <col min="8" max="8" width="10" customWidth="1"/>
    <col min="9" max="9" width="10.5703125" customWidth="1"/>
    <col min="10" max="10" width="10.28515625" customWidth="1"/>
    <col min="11" max="11" width="18.5703125" customWidth="1"/>
  </cols>
  <sheetData>
    <row r="1" spans="1:12" ht="20.25" x14ac:dyDescent="0.3">
      <c r="A1" s="11" t="s">
        <v>99</v>
      </c>
      <c r="B1" s="1"/>
      <c r="C1" s="1"/>
      <c r="D1" s="7"/>
      <c r="E1" s="1"/>
      <c r="F1" s="2"/>
      <c r="G1" s="3"/>
      <c r="H1" s="4"/>
      <c r="I1" s="4"/>
    </row>
    <row r="2" spans="1:12" ht="23.25" customHeight="1" thickBot="1" x14ac:dyDescent="0.25">
      <c r="A2" s="4"/>
      <c r="B2" s="4"/>
      <c r="C2" s="4"/>
      <c r="D2" s="4"/>
      <c r="E2" s="4"/>
      <c r="F2" s="4" t="s">
        <v>198</v>
      </c>
      <c r="G2" s="4"/>
      <c r="H2" s="4"/>
      <c r="I2" s="4"/>
    </row>
    <row r="3" spans="1:12" x14ac:dyDescent="0.2">
      <c r="A3" s="221" t="s">
        <v>0</v>
      </c>
      <c r="B3" s="215" t="s">
        <v>1</v>
      </c>
      <c r="C3" s="218" t="s">
        <v>73</v>
      </c>
      <c r="D3" s="212" t="s">
        <v>71</v>
      </c>
      <c r="E3" s="215" t="s">
        <v>72</v>
      </c>
      <c r="F3" s="215" t="s">
        <v>247</v>
      </c>
      <c r="G3" s="215" t="s">
        <v>2</v>
      </c>
      <c r="H3" s="224" t="s">
        <v>80</v>
      </c>
      <c r="I3" s="209" t="s">
        <v>97</v>
      </c>
      <c r="J3" s="206" t="s">
        <v>98</v>
      </c>
    </row>
    <row r="4" spans="1:12" x14ac:dyDescent="0.2">
      <c r="A4" s="222"/>
      <c r="B4" s="216"/>
      <c r="C4" s="219"/>
      <c r="D4" s="213"/>
      <c r="E4" s="216"/>
      <c r="F4" s="216"/>
      <c r="G4" s="216"/>
      <c r="H4" s="225"/>
      <c r="I4" s="210"/>
      <c r="J4" s="207"/>
    </row>
    <row r="5" spans="1:12" x14ac:dyDescent="0.2">
      <c r="A5" s="222"/>
      <c r="B5" s="216"/>
      <c r="C5" s="219"/>
      <c r="D5" s="213"/>
      <c r="E5" s="216"/>
      <c r="F5" s="216"/>
      <c r="G5" s="216"/>
      <c r="H5" s="225"/>
      <c r="I5" s="210"/>
      <c r="J5" s="207"/>
    </row>
    <row r="6" spans="1:12" ht="32.25" customHeight="1" thickBot="1" x14ac:dyDescent="0.25">
      <c r="A6" s="223"/>
      <c r="B6" s="217"/>
      <c r="C6" s="220"/>
      <c r="D6" s="214"/>
      <c r="E6" s="217"/>
      <c r="F6" s="217"/>
      <c r="G6" s="217"/>
      <c r="H6" s="226"/>
      <c r="I6" s="211"/>
      <c r="J6" s="208"/>
    </row>
    <row r="7" spans="1:12" ht="12.75" customHeight="1" thickBot="1" x14ac:dyDescent="0.25">
      <c r="A7" s="129" t="s">
        <v>82</v>
      </c>
      <c r="B7" s="19" t="s">
        <v>86</v>
      </c>
      <c r="C7" s="20" t="s">
        <v>75</v>
      </c>
      <c r="D7" s="171" t="s">
        <v>202</v>
      </c>
      <c r="E7" s="20" t="s">
        <v>118</v>
      </c>
      <c r="F7" s="22" t="s">
        <v>87</v>
      </c>
      <c r="G7" s="22" t="s">
        <v>119</v>
      </c>
      <c r="H7" s="23">
        <v>60000</v>
      </c>
      <c r="I7" s="24">
        <v>40000</v>
      </c>
      <c r="J7" s="25">
        <f>I7</f>
        <v>40000</v>
      </c>
      <c r="K7" s="10"/>
      <c r="L7" s="10"/>
    </row>
    <row r="8" spans="1:12" ht="26.25" thickBot="1" x14ac:dyDescent="0.25">
      <c r="A8" s="131" t="s">
        <v>3</v>
      </c>
      <c r="B8" s="203">
        <v>15045447</v>
      </c>
      <c r="C8" s="26" t="s">
        <v>77</v>
      </c>
      <c r="D8" s="171" t="s">
        <v>203</v>
      </c>
      <c r="E8" s="27" t="s">
        <v>144</v>
      </c>
      <c r="F8" s="28" t="s">
        <v>93</v>
      </c>
      <c r="G8" s="70" t="s">
        <v>95</v>
      </c>
      <c r="H8" s="29">
        <v>100000</v>
      </c>
      <c r="I8" s="29">
        <v>49337</v>
      </c>
      <c r="J8" s="197">
        <f>I8+I11+I9+I10</f>
        <v>129337</v>
      </c>
      <c r="K8" s="10"/>
      <c r="L8" s="10"/>
    </row>
    <row r="9" spans="1:12" ht="13.5" thickBot="1" x14ac:dyDescent="0.25">
      <c r="A9" s="143" t="s">
        <v>91</v>
      </c>
      <c r="B9" s="204"/>
      <c r="C9" s="30" t="s">
        <v>75</v>
      </c>
      <c r="D9" s="171" t="s">
        <v>204</v>
      </c>
      <c r="E9" s="31" t="s">
        <v>138</v>
      </c>
      <c r="F9" s="32" t="s">
        <v>92</v>
      </c>
      <c r="G9" s="33" t="s">
        <v>137</v>
      </c>
      <c r="H9" s="34">
        <v>100000</v>
      </c>
      <c r="I9" s="34">
        <v>40000</v>
      </c>
      <c r="J9" s="198"/>
      <c r="K9" s="10"/>
      <c r="L9" s="10"/>
    </row>
    <row r="10" spans="1:12" ht="13.5" thickBot="1" x14ac:dyDescent="0.25">
      <c r="A10" s="143" t="s">
        <v>84</v>
      </c>
      <c r="B10" s="204"/>
      <c r="C10" s="35" t="s">
        <v>74</v>
      </c>
      <c r="D10" s="171" t="s">
        <v>205</v>
      </c>
      <c r="E10" s="36" t="s">
        <v>141</v>
      </c>
      <c r="F10" s="37" t="s">
        <v>94</v>
      </c>
      <c r="G10" s="38" t="s">
        <v>140</v>
      </c>
      <c r="H10" s="39">
        <v>60000</v>
      </c>
      <c r="I10" s="39">
        <v>30000</v>
      </c>
      <c r="J10" s="198"/>
      <c r="K10" s="10"/>
      <c r="L10" s="10"/>
    </row>
    <row r="11" spans="1:12" ht="13.5" thickBot="1" x14ac:dyDescent="0.25">
      <c r="A11" s="143" t="s">
        <v>4</v>
      </c>
      <c r="B11" s="205"/>
      <c r="C11" s="40" t="s">
        <v>74</v>
      </c>
      <c r="D11" s="171" t="s">
        <v>206</v>
      </c>
      <c r="E11" s="41" t="s">
        <v>184</v>
      </c>
      <c r="F11" s="37" t="s">
        <v>93</v>
      </c>
      <c r="G11" s="42" t="s">
        <v>142</v>
      </c>
      <c r="H11" s="43">
        <v>30000</v>
      </c>
      <c r="I11" s="44">
        <v>10000</v>
      </c>
      <c r="J11" s="199"/>
      <c r="K11" s="10"/>
      <c r="L11" s="10"/>
    </row>
    <row r="12" spans="1:12" ht="13.5" thickBot="1" x14ac:dyDescent="0.25">
      <c r="A12" s="129" t="s">
        <v>83</v>
      </c>
      <c r="B12" s="45">
        <v>22826076</v>
      </c>
      <c r="C12" s="46" t="s">
        <v>76</v>
      </c>
      <c r="D12" s="171" t="s">
        <v>207</v>
      </c>
      <c r="E12" s="46" t="s">
        <v>170</v>
      </c>
      <c r="F12" s="47" t="s">
        <v>8</v>
      </c>
      <c r="G12" s="48" t="s">
        <v>167</v>
      </c>
      <c r="H12" s="23">
        <v>3360</v>
      </c>
      <c r="I12" s="49">
        <v>3000</v>
      </c>
      <c r="J12" s="50">
        <f>I12</f>
        <v>3000</v>
      </c>
      <c r="K12" s="10"/>
      <c r="L12" s="10"/>
    </row>
    <row r="13" spans="1:12" ht="13.5" thickBot="1" x14ac:dyDescent="0.25">
      <c r="A13" s="130" t="s">
        <v>5</v>
      </c>
      <c r="B13" s="203">
        <v>15045269</v>
      </c>
      <c r="C13" s="51" t="s">
        <v>77</v>
      </c>
      <c r="D13" s="171" t="s">
        <v>208</v>
      </c>
      <c r="E13" s="51" t="s">
        <v>143</v>
      </c>
      <c r="F13" s="52" t="s">
        <v>11</v>
      </c>
      <c r="G13" s="53" t="s">
        <v>17</v>
      </c>
      <c r="H13" s="54">
        <v>60000</v>
      </c>
      <c r="I13" s="55">
        <v>46048</v>
      </c>
      <c r="J13" s="197">
        <f>I13+I14+I15</f>
        <v>89848</v>
      </c>
      <c r="K13" s="10"/>
      <c r="L13" s="10"/>
    </row>
    <row r="14" spans="1:12" ht="27.75" customHeight="1" thickBot="1" x14ac:dyDescent="0.25">
      <c r="A14" s="131" t="s">
        <v>6</v>
      </c>
      <c r="B14" s="204"/>
      <c r="C14" s="31" t="s">
        <v>75</v>
      </c>
      <c r="D14" s="171" t="s">
        <v>209</v>
      </c>
      <c r="E14" s="31" t="s">
        <v>145</v>
      </c>
      <c r="F14" s="32" t="s">
        <v>13</v>
      </c>
      <c r="G14" s="100" t="s">
        <v>146</v>
      </c>
      <c r="H14" s="34">
        <v>40000</v>
      </c>
      <c r="I14" s="56">
        <v>40000</v>
      </c>
      <c r="J14" s="198"/>
      <c r="K14" s="10"/>
      <c r="L14" s="10"/>
    </row>
    <row r="15" spans="1:12" ht="23.25" customHeight="1" thickBot="1" x14ac:dyDescent="0.25">
      <c r="A15" s="132" t="s">
        <v>7</v>
      </c>
      <c r="B15" s="205"/>
      <c r="C15" s="57" t="s">
        <v>74</v>
      </c>
      <c r="D15" s="171" t="s">
        <v>210</v>
      </c>
      <c r="E15" s="57" t="s">
        <v>147</v>
      </c>
      <c r="F15" s="58" t="s">
        <v>13</v>
      </c>
      <c r="G15" s="58" t="s">
        <v>148</v>
      </c>
      <c r="H15" s="59">
        <v>3800</v>
      </c>
      <c r="I15" s="60">
        <v>3800</v>
      </c>
      <c r="J15" s="199"/>
      <c r="K15" s="10"/>
      <c r="L15" s="10"/>
    </row>
    <row r="16" spans="1:12" ht="13.5" thickBot="1" x14ac:dyDescent="0.25">
      <c r="A16" s="133" t="s">
        <v>9</v>
      </c>
      <c r="B16" s="45">
        <v>49294474</v>
      </c>
      <c r="C16" s="61" t="s">
        <v>77</v>
      </c>
      <c r="D16" s="21" t="s">
        <v>211</v>
      </c>
      <c r="E16" s="61" t="s">
        <v>139</v>
      </c>
      <c r="F16" s="63" t="s">
        <v>16</v>
      </c>
      <c r="G16" s="64" t="s">
        <v>17</v>
      </c>
      <c r="H16" s="65">
        <v>25000</v>
      </c>
      <c r="I16" s="66">
        <v>9807</v>
      </c>
      <c r="J16" s="50">
        <f>I16</f>
        <v>9807</v>
      </c>
      <c r="K16" s="10"/>
      <c r="L16" s="10"/>
    </row>
    <row r="17" spans="1:12" ht="26.25" thickBot="1" x14ac:dyDescent="0.25">
      <c r="A17" s="130" t="s">
        <v>10</v>
      </c>
      <c r="B17" s="203">
        <v>26678675</v>
      </c>
      <c r="C17" s="67" t="s">
        <v>76</v>
      </c>
      <c r="D17" s="171" t="s">
        <v>212</v>
      </c>
      <c r="E17" s="51" t="s">
        <v>175</v>
      </c>
      <c r="F17" s="68" t="s">
        <v>19</v>
      </c>
      <c r="G17" s="38" t="s">
        <v>176</v>
      </c>
      <c r="H17" s="39">
        <v>40000</v>
      </c>
      <c r="I17" s="55">
        <v>20000</v>
      </c>
      <c r="J17" s="197">
        <f>I17+I18+I20+I19</f>
        <v>108337</v>
      </c>
      <c r="K17" s="10"/>
      <c r="L17" s="10"/>
    </row>
    <row r="18" spans="1:12" ht="13.5" thickBot="1" x14ac:dyDescent="0.25">
      <c r="A18" s="131" t="s">
        <v>12</v>
      </c>
      <c r="B18" s="204"/>
      <c r="C18" s="27" t="s">
        <v>77</v>
      </c>
      <c r="D18" s="171" t="s">
        <v>213</v>
      </c>
      <c r="E18" s="27" t="s">
        <v>171</v>
      </c>
      <c r="F18" s="28" t="s">
        <v>19</v>
      </c>
      <c r="G18" s="70" t="s">
        <v>172</v>
      </c>
      <c r="H18" s="29">
        <v>80000</v>
      </c>
      <c r="I18" s="71">
        <v>28337</v>
      </c>
      <c r="J18" s="198"/>
      <c r="K18" s="10"/>
      <c r="L18" s="10"/>
    </row>
    <row r="19" spans="1:12" ht="13.5" thickBot="1" x14ac:dyDescent="0.25">
      <c r="A19" s="134" t="s">
        <v>14</v>
      </c>
      <c r="B19" s="204"/>
      <c r="C19" s="31" t="s">
        <v>75</v>
      </c>
      <c r="D19" s="171" t="s">
        <v>214</v>
      </c>
      <c r="E19" s="31" t="s">
        <v>168</v>
      </c>
      <c r="F19" s="32" t="s">
        <v>19</v>
      </c>
      <c r="G19" s="100" t="s">
        <v>169</v>
      </c>
      <c r="H19" s="34">
        <v>100000</v>
      </c>
      <c r="I19" s="34">
        <v>40000</v>
      </c>
      <c r="J19" s="198"/>
      <c r="K19" s="10"/>
      <c r="L19" s="10"/>
    </row>
    <row r="20" spans="1:12" ht="34.5" customHeight="1" thickBot="1" x14ac:dyDescent="0.25">
      <c r="A20" s="132" t="s">
        <v>15</v>
      </c>
      <c r="B20" s="205"/>
      <c r="C20" s="57" t="s">
        <v>74</v>
      </c>
      <c r="D20" s="171" t="s">
        <v>215</v>
      </c>
      <c r="E20" s="57" t="s">
        <v>173</v>
      </c>
      <c r="F20" s="72" t="s">
        <v>19</v>
      </c>
      <c r="G20" s="58" t="s">
        <v>174</v>
      </c>
      <c r="H20" s="59">
        <v>85000</v>
      </c>
      <c r="I20" s="60">
        <v>20000</v>
      </c>
      <c r="J20" s="199"/>
      <c r="K20" s="10"/>
      <c r="L20" s="10"/>
    </row>
    <row r="21" spans="1:12" ht="23.25" customHeight="1" thickBot="1" x14ac:dyDescent="0.25">
      <c r="A21" s="135" t="s">
        <v>18</v>
      </c>
      <c r="B21" s="194">
        <v>62012738</v>
      </c>
      <c r="C21" s="74" t="s">
        <v>76</v>
      </c>
      <c r="D21" s="171" t="s">
        <v>216</v>
      </c>
      <c r="E21" s="74" t="s">
        <v>110</v>
      </c>
      <c r="F21" s="75" t="s">
        <v>81</v>
      </c>
      <c r="G21" s="76" t="s">
        <v>111</v>
      </c>
      <c r="H21" s="77">
        <v>10000</v>
      </c>
      <c r="I21" s="78">
        <v>6000</v>
      </c>
      <c r="J21" s="200">
        <f>I21+I22</f>
        <v>16000</v>
      </c>
      <c r="K21" s="10"/>
      <c r="L21" s="10"/>
    </row>
    <row r="22" spans="1:12" ht="23.25" customHeight="1" thickBot="1" x14ac:dyDescent="0.25">
      <c r="A22" s="136" t="s">
        <v>20</v>
      </c>
      <c r="B22" s="196"/>
      <c r="C22" s="61" t="s">
        <v>76</v>
      </c>
      <c r="D22" s="171" t="s">
        <v>217</v>
      </c>
      <c r="E22" s="61" t="s">
        <v>112</v>
      </c>
      <c r="F22" s="63" t="s">
        <v>81</v>
      </c>
      <c r="G22" s="79" t="s">
        <v>113</v>
      </c>
      <c r="H22" s="65">
        <v>10000</v>
      </c>
      <c r="I22" s="66">
        <v>10000</v>
      </c>
      <c r="J22" s="202"/>
      <c r="K22" s="10"/>
      <c r="L22" s="10"/>
    </row>
    <row r="23" spans="1:12" ht="23.25" customHeight="1" thickBot="1" x14ac:dyDescent="0.25">
      <c r="A23" s="137" t="s">
        <v>21</v>
      </c>
      <c r="B23" s="80" t="s">
        <v>27</v>
      </c>
      <c r="C23" s="81" t="s">
        <v>78</v>
      </c>
      <c r="D23" s="21" t="s">
        <v>218</v>
      </c>
      <c r="E23" s="81" t="s">
        <v>133</v>
      </c>
      <c r="F23" s="82" t="s">
        <v>89</v>
      </c>
      <c r="G23" s="83" t="s">
        <v>134</v>
      </c>
      <c r="H23" s="84">
        <v>12000</v>
      </c>
      <c r="I23" s="85">
        <v>10000</v>
      </c>
      <c r="J23" s="86">
        <f t="shared" ref="J23" si="0">I23</f>
        <v>10000</v>
      </c>
      <c r="K23" s="10"/>
      <c r="L23" s="10"/>
    </row>
    <row r="24" spans="1:12" ht="39" thickBot="1" x14ac:dyDescent="0.25">
      <c r="A24" s="138" t="s">
        <v>22</v>
      </c>
      <c r="B24" s="87" t="s">
        <v>23</v>
      </c>
      <c r="C24" s="88" t="s">
        <v>74</v>
      </c>
      <c r="D24" s="171" t="s">
        <v>219</v>
      </c>
      <c r="E24" s="88" t="s">
        <v>165</v>
      </c>
      <c r="F24" s="90" t="s">
        <v>85</v>
      </c>
      <c r="G24" s="90" t="s">
        <v>166</v>
      </c>
      <c r="H24" s="91">
        <v>30000</v>
      </c>
      <c r="I24" s="92">
        <v>15000</v>
      </c>
      <c r="J24" s="93">
        <f>I24</f>
        <v>15000</v>
      </c>
      <c r="K24" s="10"/>
      <c r="L24" s="10"/>
    </row>
    <row r="25" spans="1:12" ht="20.25" customHeight="1" thickBot="1" x14ac:dyDescent="0.25">
      <c r="A25" s="137" t="s">
        <v>24</v>
      </c>
      <c r="B25" s="94">
        <v>49294211</v>
      </c>
      <c r="C25" s="57" t="s">
        <v>78</v>
      </c>
      <c r="D25" s="21" t="s">
        <v>220</v>
      </c>
      <c r="E25" s="57" t="s">
        <v>158</v>
      </c>
      <c r="F25" s="72" t="s">
        <v>25</v>
      </c>
      <c r="G25" s="73" t="s">
        <v>159</v>
      </c>
      <c r="H25" s="59">
        <v>12650</v>
      </c>
      <c r="I25" s="60">
        <v>7000</v>
      </c>
      <c r="J25" s="86">
        <f t="shared" ref="J25:J27" si="1">I25</f>
        <v>7000</v>
      </c>
      <c r="K25" s="10"/>
      <c r="L25" s="10"/>
    </row>
    <row r="26" spans="1:12" ht="24" customHeight="1" thickBot="1" x14ac:dyDescent="0.25">
      <c r="A26" s="139" t="s">
        <v>26</v>
      </c>
      <c r="B26" s="95">
        <v>71166955</v>
      </c>
      <c r="C26" s="96" t="s">
        <v>76</v>
      </c>
      <c r="D26" s="171" t="s">
        <v>221</v>
      </c>
      <c r="E26" s="96" t="s">
        <v>114</v>
      </c>
      <c r="F26" s="97" t="s">
        <v>29</v>
      </c>
      <c r="G26" s="48" t="s">
        <v>115</v>
      </c>
      <c r="H26" s="23">
        <v>15000</v>
      </c>
      <c r="I26" s="49">
        <v>12000</v>
      </c>
      <c r="J26" s="50">
        <f t="shared" si="1"/>
        <v>12000</v>
      </c>
      <c r="K26" s="10"/>
      <c r="L26" s="10"/>
    </row>
    <row r="27" spans="1:12" ht="26.25" thickBot="1" x14ac:dyDescent="0.25">
      <c r="A27" s="137" t="s">
        <v>28</v>
      </c>
      <c r="B27" s="80" t="s">
        <v>31</v>
      </c>
      <c r="C27" s="81" t="s">
        <v>78</v>
      </c>
      <c r="D27" s="171" t="s">
        <v>222</v>
      </c>
      <c r="E27" s="81" t="s">
        <v>135</v>
      </c>
      <c r="F27" s="98" t="s">
        <v>79</v>
      </c>
      <c r="G27" s="83" t="s">
        <v>136</v>
      </c>
      <c r="H27" s="84">
        <v>5000</v>
      </c>
      <c r="I27" s="85">
        <v>5000</v>
      </c>
      <c r="J27" s="86">
        <f t="shared" si="1"/>
        <v>5000</v>
      </c>
      <c r="K27" s="10"/>
      <c r="L27" s="10"/>
    </row>
    <row r="28" spans="1:12" ht="26.25" thickBot="1" x14ac:dyDescent="0.25">
      <c r="A28" s="130" t="s">
        <v>30</v>
      </c>
      <c r="B28" s="203">
        <v>45599696</v>
      </c>
      <c r="C28" s="51" t="s">
        <v>76</v>
      </c>
      <c r="D28" s="171" t="s">
        <v>223</v>
      </c>
      <c r="E28" s="51" t="s">
        <v>160</v>
      </c>
      <c r="F28" s="37" t="s">
        <v>37</v>
      </c>
      <c r="G28" s="38" t="s">
        <v>154</v>
      </c>
      <c r="H28" s="39">
        <v>45000</v>
      </c>
      <c r="I28" s="99">
        <v>15000</v>
      </c>
      <c r="J28" s="150">
        <f>I28+I29+I30</f>
        <v>35000</v>
      </c>
      <c r="K28" s="10"/>
      <c r="L28" s="10"/>
    </row>
    <row r="29" spans="1:12" ht="13.5" thickBot="1" x14ac:dyDescent="0.25">
      <c r="A29" s="131" t="s">
        <v>32</v>
      </c>
      <c r="B29" s="204"/>
      <c r="C29" s="31" t="s">
        <v>78</v>
      </c>
      <c r="D29" s="171" t="s">
        <v>224</v>
      </c>
      <c r="E29" s="31" t="s">
        <v>162</v>
      </c>
      <c r="F29" s="28" t="s">
        <v>37</v>
      </c>
      <c r="G29" s="70" t="s">
        <v>156</v>
      </c>
      <c r="H29" s="29">
        <v>18000</v>
      </c>
      <c r="I29" s="71">
        <v>15000</v>
      </c>
      <c r="J29" s="151"/>
      <c r="K29" s="10"/>
      <c r="L29" s="10"/>
    </row>
    <row r="30" spans="1:12" ht="13.5" thickBot="1" x14ac:dyDescent="0.25">
      <c r="A30" s="132" t="s">
        <v>33</v>
      </c>
      <c r="B30" s="205"/>
      <c r="C30" s="57" t="s">
        <v>74</v>
      </c>
      <c r="D30" s="171" t="s">
        <v>225</v>
      </c>
      <c r="E30" s="57" t="s">
        <v>163</v>
      </c>
      <c r="F30" s="101" t="s">
        <v>37</v>
      </c>
      <c r="G30" s="102" t="s">
        <v>157</v>
      </c>
      <c r="H30" s="103">
        <v>5000</v>
      </c>
      <c r="I30" s="104">
        <v>5000</v>
      </c>
      <c r="J30" s="152"/>
      <c r="K30" s="10"/>
      <c r="L30" s="10"/>
    </row>
    <row r="31" spans="1:12" ht="13.5" thickBot="1" x14ac:dyDescent="0.25">
      <c r="A31" s="138" t="s">
        <v>34</v>
      </c>
      <c r="B31" s="227">
        <v>49294288</v>
      </c>
      <c r="C31" s="105" t="s">
        <v>74</v>
      </c>
      <c r="D31" s="21" t="s">
        <v>226</v>
      </c>
      <c r="E31" s="105" t="s">
        <v>194</v>
      </c>
      <c r="F31" s="75" t="s">
        <v>90</v>
      </c>
      <c r="G31" s="106" t="s">
        <v>189</v>
      </c>
      <c r="H31" s="77">
        <v>46500</v>
      </c>
      <c r="I31" s="78">
        <v>5200</v>
      </c>
      <c r="J31" s="200">
        <f>I31+I58+I33+I32</f>
        <v>83538</v>
      </c>
      <c r="K31" s="10"/>
      <c r="L31" s="10"/>
    </row>
    <row r="32" spans="1:12" ht="13.5" thickBot="1" x14ac:dyDescent="0.25">
      <c r="A32" s="140" t="s">
        <v>35</v>
      </c>
      <c r="B32" s="228"/>
      <c r="C32" s="107" t="s">
        <v>75</v>
      </c>
      <c r="D32" s="21" t="s">
        <v>227</v>
      </c>
      <c r="E32" s="107" t="s">
        <v>187</v>
      </c>
      <c r="F32" s="108" t="s">
        <v>96</v>
      </c>
      <c r="G32" s="109" t="s">
        <v>188</v>
      </c>
      <c r="H32" s="110">
        <v>80000</v>
      </c>
      <c r="I32" s="110">
        <v>50000</v>
      </c>
      <c r="J32" s="201"/>
      <c r="K32" s="10"/>
      <c r="L32" s="10"/>
    </row>
    <row r="33" spans="1:12" ht="15.75" customHeight="1" thickBot="1" x14ac:dyDescent="0.25">
      <c r="A33" s="141" t="s">
        <v>36</v>
      </c>
      <c r="B33" s="229"/>
      <c r="C33" s="61" t="s">
        <v>77</v>
      </c>
      <c r="D33" s="21" t="s">
        <v>228</v>
      </c>
      <c r="E33" s="61" t="s">
        <v>192</v>
      </c>
      <c r="F33" s="63" t="s">
        <v>90</v>
      </c>
      <c r="G33" s="79" t="s">
        <v>191</v>
      </c>
      <c r="H33" s="158">
        <v>100000</v>
      </c>
      <c r="I33" s="66">
        <v>28338</v>
      </c>
      <c r="J33" s="202"/>
      <c r="K33" s="10"/>
      <c r="L33" s="10"/>
    </row>
    <row r="34" spans="1:12" ht="13.5" thickBot="1" x14ac:dyDescent="0.25">
      <c r="A34" s="130" t="s">
        <v>38</v>
      </c>
      <c r="B34" s="203">
        <v>70157847</v>
      </c>
      <c r="C34" s="111" t="s">
        <v>78</v>
      </c>
      <c r="D34" s="171" t="s">
        <v>229</v>
      </c>
      <c r="E34" s="111" t="s">
        <v>102</v>
      </c>
      <c r="F34" s="112" t="s">
        <v>44</v>
      </c>
      <c r="G34" s="113" t="s">
        <v>103</v>
      </c>
      <c r="H34" s="69">
        <v>22500</v>
      </c>
      <c r="I34" s="114">
        <v>20000</v>
      </c>
      <c r="J34" s="197">
        <f>I34+I36+I37+I35</f>
        <v>100398</v>
      </c>
      <c r="K34" s="10"/>
      <c r="L34" s="10"/>
    </row>
    <row r="35" spans="1:12" ht="13.5" thickBot="1" x14ac:dyDescent="0.25">
      <c r="A35" s="131" t="s">
        <v>39</v>
      </c>
      <c r="B35" s="204"/>
      <c r="C35" s="31" t="s">
        <v>75</v>
      </c>
      <c r="D35" s="171" t="s">
        <v>230</v>
      </c>
      <c r="E35" s="31" t="s">
        <v>120</v>
      </c>
      <c r="F35" s="32" t="s">
        <v>106</v>
      </c>
      <c r="G35" s="33" t="s">
        <v>107</v>
      </c>
      <c r="H35" s="34">
        <v>51200</v>
      </c>
      <c r="I35" s="34">
        <v>40000</v>
      </c>
      <c r="J35" s="198"/>
      <c r="K35" s="10"/>
      <c r="L35" s="10"/>
    </row>
    <row r="36" spans="1:12" ht="27" customHeight="1" thickBot="1" x14ac:dyDescent="0.25">
      <c r="A36" s="134" t="s">
        <v>40</v>
      </c>
      <c r="B36" s="204"/>
      <c r="C36" s="36" t="s">
        <v>74</v>
      </c>
      <c r="D36" s="171" t="s">
        <v>231</v>
      </c>
      <c r="E36" s="36" t="s">
        <v>108</v>
      </c>
      <c r="F36" s="37" t="s">
        <v>44</v>
      </c>
      <c r="G36" s="68" t="s">
        <v>104</v>
      </c>
      <c r="H36" s="39">
        <v>10000</v>
      </c>
      <c r="I36" s="99">
        <v>10000</v>
      </c>
      <c r="J36" s="198"/>
      <c r="K36" s="10"/>
      <c r="L36" s="10"/>
    </row>
    <row r="37" spans="1:12" ht="13.5" thickBot="1" x14ac:dyDescent="0.25">
      <c r="A37" s="132" t="s">
        <v>41</v>
      </c>
      <c r="B37" s="205"/>
      <c r="C37" s="31" t="s">
        <v>77</v>
      </c>
      <c r="D37" s="171" t="s">
        <v>232</v>
      </c>
      <c r="E37" s="31" t="s">
        <v>109</v>
      </c>
      <c r="F37" s="37" t="s">
        <v>44</v>
      </c>
      <c r="G37" s="68" t="s">
        <v>105</v>
      </c>
      <c r="H37" s="39">
        <v>36000</v>
      </c>
      <c r="I37" s="56">
        <v>30398</v>
      </c>
      <c r="J37" s="199"/>
      <c r="K37" s="10"/>
      <c r="L37" s="10"/>
    </row>
    <row r="38" spans="1:12" ht="13.5" thickBot="1" x14ac:dyDescent="0.25">
      <c r="A38" s="138" t="s">
        <v>42</v>
      </c>
      <c r="B38" s="194">
        <v>49294865</v>
      </c>
      <c r="C38" s="105" t="s">
        <v>77</v>
      </c>
      <c r="D38" s="171" t="s">
        <v>233</v>
      </c>
      <c r="E38" s="105" t="s">
        <v>149</v>
      </c>
      <c r="F38" s="89" t="s">
        <v>49</v>
      </c>
      <c r="G38" s="115" t="s">
        <v>150</v>
      </c>
      <c r="H38" s="91">
        <v>55000</v>
      </c>
      <c r="I38" s="92">
        <v>34554</v>
      </c>
      <c r="J38" s="200">
        <f>I38+I39</f>
        <v>40554</v>
      </c>
      <c r="K38" s="10"/>
      <c r="L38" s="10"/>
    </row>
    <row r="39" spans="1:12" ht="13.5" thickBot="1" x14ac:dyDescent="0.25">
      <c r="A39" s="142" t="s">
        <v>43</v>
      </c>
      <c r="B39" s="196"/>
      <c r="C39" s="61" t="s">
        <v>74</v>
      </c>
      <c r="D39" s="171" t="s">
        <v>234</v>
      </c>
      <c r="E39" s="61" t="s">
        <v>164</v>
      </c>
      <c r="F39" s="116" t="s">
        <v>49</v>
      </c>
      <c r="G39" s="117" t="s">
        <v>150</v>
      </c>
      <c r="H39" s="118">
        <v>6000</v>
      </c>
      <c r="I39" s="119">
        <v>6000</v>
      </c>
      <c r="J39" s="202"/>
      <c r="K39" s="10"/>
      <c r="L39" s="10"/>
    </row>
    <row r="40" spans="1:12" ht="13.5" thickBot="1" x14ac:dyDescent="0.25">
      <c r="A40" s="137" t="s">
        <v>45</v>
      </c>
      <c r="B40" s="94">
        <v>72081031</v>
      </c>
      <c r="C40" s="51" t="s">
        <v>74</v>
      </c>
      <c r="D40" s="171" t="s">
        <v>235</v>
      </c>
      <c r="E40" s="51" t="s">
        <v>185</v>
      </c>
      <c r="F40" s="82" t="s">
        <v>52</v>
      </c>
      <c r="G40" s="53" t="s">
        <v>186</v>
      </c>
      <c r="H40" s="54">
        <v>20000</v>
      </c>
      <c r="I40" s="55">
        <v>10000</v>
      </c>
      <c r="J40" s="86">
        <f>I40</f>
        <v>10000</v>
      </c>
      <c r="K40" s="10"/>
      <c r="L40" s="10"/>
    </row>
    <row r="41" spans="1:12" ht="13.5" thickBot="1" x14ac:dyDescent="0.25">
      <c r="A41" s="138" t="s">
        <v>46</v>
      </c>
      <c r="B41" s="194">
        <v>49294628</v>
      </c>
      <c r="C41" s="105" t="s">
        <v>74</v>
      </c>
      <c r="D41" s="21" t="s">
        <v>236</v>
      </c>
      <c r="E41" s="105" t="s">
        <v>177</v>
      </c>
      <c r="F41" s="75" t="s">
        <v>55</v>
      </c>
      <c r="G41" s="115" t="s">
        <v>58</v>
      </c>
      <c r="H41" s="91">
        <v>30000</v>
      </c>
      <c r="I41" s="92">
        <v>15000</v>
      </c>
      <c r="J41" s="200">
        <f>I41+I42+I59</f>
        <v>56494</v>
      </c>
      <c r="K41" s="10"/>
      <c r="L41" s="10"/>
    </row>
    <row r="42" spans="1:12" ht="13.5" thickBot="1" x14ac:dyDescent="0.25">
      <c r="A42" s="140" t="s">
        <v>47</v>
      </c>
      <c r="B42" s="196"/>
      <c r="C42" s="107" t="s">
        <v>77</v>
      </c>
      <c r="D42" s="21" t="s">
        <v>237</v>
      </c>
      <c r="E42" s="107" t="s">
        <v>178</v>
      </c>
      <c r="F42" s="108" t="s">
        <v>55</v>
      </c>
      <c r="G42" s="76" t="s">
        <v>56</v>
      </c>
      <c r="H42" s="77">
        <v>60000</v>
      </c>
      <c r="I42" s="78">
        <v>41494</v>
      </c>
      <c r="J42" s="202"/>
      <c r="K42" s="10"/>
      <c r="L42" s="10"/>
    </row>
    <row r="43" spans="1:12" ht="26.25" thickBot="1" x14ac:dyDescent="0.25">
      <c r="A43" s="137" t="s">
        <v>48</v>
      </c>
      <c r="B43" s="120">
        <v>49295179</v>
      </c>
      <c r="C43" s="121" t="s">
        <v>76</v>
      </c>
      <c r="D43" s="171" t="s">
        <v>238</v>
      </c>
      <c r="E43" s="121" t="s">
        <v>182</v>
      </c>
      <c r="F43" s="122" t="s">
        <v>61</v>
      </c>
      <c r="G43" s="98" t="s">
        <v>183</v>
      </c>
      <c r="H43" s="84">
        <v>29240</v>
      </c>
      <c r="I43" s="85">
        <v>8000</v>
      </c>
      <c r="J43" s="86">
        <f>I43</f>
        <v>8000</v>
      </c>
      <c r="K43" s="10"/>
      <c r="L43" s="10"/>
    </row>
    <row r="44" spans="1:12" ht="23.25" customHeight="1" thickBot="1" x14ac:dyDescent="0.25">
      <c r="A44" s="139" t="s">
        <v>50</v>
      </c>
      <c r="B44" s="62">
        <v>270334422</v>
      </c>
      <c r="C44" s="61" t="s">
        <v>74</v>
      </c>
      <c r="D44" s="21" t="s">
        <v>239</v>
      </c>
      <c r="E44" s="61" t="s">
        <v>101</v>
      </c>
      <c r="F44" s="117" t="s">
        <v>63</v>
      </c>
      <c r="G44" s="123" t="s">
        <v>100</v>
      </c>
      <c r="H44" s="118">
        <v>14000</v>
      </c>
      <c r="I44" s="119">
        <v>5000</v>
      </c>
      <c r="J44" s="50">
        <f>I44</f>
        <v>5000</v>
      </c>
      <c r="K44" s="10"/>
      <c r="L44" s="10"/>
    </row>
    <row r="45" spans="1:12" ht="22.5" customHeight="1" thickBot="1" x14ac:dyDescent="0.25">
      <c r="A45" s="143" t="s">
        <v>51</v>
      </c>
      <c r="B45" s="203">
        <v>45598363</v>
      </c>
      <c r="C45" s="41" t="s">
        <v>74</v>
      </c>
      <c r="D45" s="171" t="s">
        <v>240</v>
      </c>
      <c r="E45" s="41" t="s">
        <v>128</v>
      </c>
      <c r="F45" s="124" t="s">
        <v>70</v>
      </c>
      <c r="G45" s="125" t="s">
        <v>127</v>
      </c>
      <c r="H45" s="43">
        <v>40000</v>
      </c>
      <c r="I45" s="44">
        <v>20000</v>
      </c>
      <c r="J45" s="197">
        <f>I45+I46+I47</f>
        <v>107048</v>
      </c>
      <c r="K45" s="10"/>
      <c r="L45" s="10"/>
    </row>
    <row r="46" spans="1:12" ht="13.5" thickBot="1" x14ac:dyDescent="0.25">
      <c r="A46" s="134" t="s">
        <v>53</v>
      </c>
      <c r="B46" s="204"/>
      <c r="C46" s="31" t="s">
        <v>75</v>
      </c>
      <c r="D46" s="171" t="s">
        <v>241</v>
      </c>
      <c r="E46" s="31" t="s">
        <v>129</v>
      </c>
      <c r="F46" s="32" t="s">
        <v>70</v>
      </c>
      <c r="G46" s="100" t="s">
        <v>130</v>
      </c>
      <c r="H46" s="34">
        <v>50000</v>
      </c>
      <c r="I46" s="56">
        <v>40000</v>
      </c>
      <c r="J46" s="198"/>
      <c r="K46" s="10"/>
      <c r="L46" s="10"/>
    </row>
    <row r="47" spans="1:12" ht="26.25" thickBot="1" x14ac:dyDescent="0.25">
      <c r="A47" s="132" t="s">
        <v>54</v>
      </c>
      <c r="B47" s="205"/>
      <c r="C47" s="126" t="s">
        <v>77</v>
      </c>
      <c r="D47" s="171" t="s">
        <v>242</v>
      </c>
      <c r="E47" s="126" t="s">
        <v>131</v>
      </c>
      <c r="F47" s="127" t="s">
        <v>70</v>
      </c>
      <c r="G47" s="58" t="s">
        <v>132</v>
      </c>
      <c r="H47" s="59">
        <v>48000</v>
      </c>
      <c r="I47" s="60">
        <v>47048</v>
      </c>
      <c r="J47" s="199"/>
      <c r="K47" s="10"/>
      <c r="L47" s="10"/>
    </row>
    <row r="48" spans="1:12" ht="13.5" thickBot="1" x14ac:dyDescent="0.25">
      <c r="A48" s="138" t="s">
        <v>57</v>
      </c>
      <c r="B48" s="194">
        <v>49295110</v>
      </c>
      <c r="C48" s="74" t="s">
        <v>77</v>
      </c>
      <c r="D48" s="21" t="s">
        <v>243</v>
      </c>
      <c r="E48" s="74" t="s">
        <v>121</v>
      </c>
      <c r="F48" s="75" t="s">
        <v>66</v>
      </c>
      <c r="G48" s="106" t="s">
        <v>122</v>
      </c>
      <c r="H48" s="77">
        <v>70000</v>
      </c>
      <c r="I48" s="78">
        <v>34639</v>
      </c>
      <c r="J48" s="200">
        <f>I48+I49+I50</f>
        <v>83639</v>
      </c>
      <c r="K48" s="10"/>
      <c r="L48" s="10"/>
    </row>
    <row r="49" spans="1:12" ht="13.5" thickBot="1" x14ac:dyDescent="0.25">
      <c r="A49" s="140" t="s">
        <v>59</v>
      </c>
      <c r="B49" s="195"/>
      <c r="C49" s="107" t="s">
        <v>74</v>
      </c>
      <c r="D49" s="21" t="s">
        <v>244</v>
      </c>
      <c r="E49" s="107" t="s">
        <v>123</v>
      </c>
      <c r="F49" s="108" t="s">
        <v>66</v>
      </c>
      <c r="G49" s="109" t="s">
        <v>124</v>
      </c>
      <c r="H49" s="110">
        <v>14200</v>
      </c>
      <c r="I49" s="78">
        <v>9000</v>
      </c>
      <c r="J49" s="201"/>
      <c r="K49" s="10"/>
      <c r="L49" s="10"/>
    </row>
    <row r="50" spans="1:12" ht="13.5" thickBot="1" x14ac:dyDescent="0.25">
      <c r="A50" s="142" t="s">
        <v>60</v>
      </c>
      <c r="B50" s="196"/>
      <c r="C50" s="61" t="s">
        <v>75</v>
      </c>
      <c r="D50" s="21" t="s">
        <v>245</v>
      </c>
      <c r="E50" s="61" t="s">
        <v>125</v>
      </c>
      <c r="F50" s="116" t="s">
        <v>66</v>
      </c>
      <c r="G50" s="117" t="s">
        <v>126</v>
      </c>
      <c r="H50" s="118">
        <v>87000</v>
      </c>
      <c r="I50" s="119">
        <v>40000</v>
      </c>
      <c r="J50" s="202"/>
      <c r="K50" s="10"/>
      <c r="L50" s="10"/>
    </row>
    <row r="51" spans="1:12" ht="13.5" thickBot="1" x14ac:dyDescent="0.25">
      <c r="A51" s="137" t="s">
        <v>62</v>
      </c>
      <c r="B51" s="120">
        <v>15045781</v>
      </c>
      <c r="C51" s="128" t="s">
        <v>74</v>
      </c>
      <c r="D51" s="171" t="s">
        <v>246</v>
      </c>
      <c r="E51" s="128" t="s">
        <v>151</v>
      </c>
      <c r="F51" s="82" t="s">
        <v>152</v>
      </c>
      <c r="G51" s="83" t="s">
        <v>153</v>
      </c>
      <c r="H51" s="84">
        <v>50000</v>
      </c>
      <c r="I51" s="84">
        <v>25000</v>
      </c>
      <c r="J51" s="84">
        <f>I51</f>
        <v>25000</v>
      </c>
      <c r="K51" s="10"/>
      <c r="L51" s="10"/>
    </row>
    <row r="52" spans="1:12" ht="15.75" thickBot="1" x14ac:dyDescent="0.3">
      <c r="A52" s="144"/>
      <c r="B52" s="145"/>
      <c r="C52" s="145"/>
      <c r="D52" s="145"/>
      <c r="E52" s="145"/>
      <c r="F52" s="145"/>
      <c r="G52" s="146" t="s">
        <v>69</v>
      </c>
      <c r="H52" s="147">
        <f>SUM(H7:H51)</f>
        <v>1869450</v>
      </c>
      <c r="I52" s="148">
        <f>SUM(I7:I51)</f>
        <v>1000000</v>
      </c>
      <c r="J52" s="149">
        <f>SUM(J7:J51)</f>
        <v>1000000</v>
      </c>
      <c r="K52" s="16"/>
      <c r="L52" s="10"/>
    </row>
    <row r="53" spans="1:12" x14ac:dyDescent="0.2">
      <c r="A53" s="4"/>
      <c r="B53" s="8"/>
      <c r="C53" s="8"/>
      <c r="D53" s="8"/>
      <c r="E53" s="8"/>
      <c r="F53" s="8"/>
      <c r="G53" s="8"/>
      <c r="H53" s="8"/>
      <c r="I53" s="8"/>
      <c r="J53" s="10"/>
      <c r="L53" s="10"/>
    </row>
    <row r="54" spans="1:12" x14ac:dyDescent="0.2">
      <c r="A54" s="4" t="s">
        <v>195</v>
      </c>
      <c r="B54" s="8"/>
      <c r="C54" s="8"/>
      <c r="D54" s="8"/>
      <c r="E54" s="8"/>
      <c r="F54" s="8"/>
      <c r="G54" s="8"/>
      <c r="H54" s="8"/>
      <c r="I54" s="8"/>
      <c r="J54" s="10"/>
    </row>
    <row r="55" spans="1:12" x14ac:dyDescent="0.2">
      <c r="A55" s="6"/>
      <c r="B55" s="18"/>
      <c r="C55" s="18"/>
      <c r="D55" s="18"/>
      <c r="E55" s="18"/>
      <c r="F55" s="9"/>
      <c r="G55" s="14"/>
      <c r="H55" s="15"/>
      <c r="I55" s="15"/>
      <c r="J55" s="17"/>
    </row>
    <row r="56" spans="1:12" ht="15.75" customHeight="1" x14ac:dyDescent="0.2">
      <c r="A56" s="153" t="s">
        <v>64</v>
      </c>
      <c r="B56" s="154">
        <v>45599696</v>
      </c>
      <c r="C56" s="154" t="s">
        <v>76</v>
      </c>
      <c r="D56" s="154"/>
      <c r="E56" s="154" t="s">
        <v>161</v>
      </c>
      <c r="F56" s="155" t="s">
        <v>37</v>
      </c>
      <c r="G56" s="156" t="s">
        <v>155</v>
      </c>
      <c r="H56" s="157">
        <v>40000</v>
      </c>
      <c r="I56" s="163">
        <v>0</v>
      </c>
      <c r="K56" s="12"/>
    </row>
    <row r="57" spans="1:12" x14ac:dyDescent="0.2">
      <c r="A57" s="164" t="s">
        <v>65</v>
      </c>
      <c r="B57" s="165">
        <v>49294687</v>
      </c>
      <c r="C57" s="154" t="s">
        <v>75</v>
      </c>
      <c r="D57" s="154"/>
      <c r="E57" s="154" t="s">
        <v>116</v>
      </c>
      <c r="F57" s="155" t="s">
        <v>88</v>
      </c>
      <c r="G57" s="156" t="s">
        <v>117</v>
      </c>
      <c r="H57" s="157">
        <v>66998.7</v>
      </c>
      <c r="I57" s="157">
        <v>0</v>
      </c>
      <c r="J57" s="162"/>
    </row>
    <row r="58" spans="1:12" x14ac:dyDescent="0.2">
      <c r="A58" s="164" t="s">
        <v>67</v>
      </c>
      <c r="B58" s="154">
        <v>49294288</v>
      </c>
      <c r="C58" s="154" t="s">
        <v>74</v>
      </c>
      <c r="D58" s="154"/>
      <c r="E58" s="154" t="s">
        <v>193</v>
      </c>
      <c r="F58" s="155" t="s">
        <v>90</v>
      </c>
      <c r="G58" s="156" t="s">
        <v>190</v>
      </c>
      <c r="H58" s="157">
        <v>28000</v>
      </c>
      <c r="I58" s="157">
        <v>0</v>
      </c>
      <c r="J58" s="162"/>
    </row>
    <row r="59" spans="1:12" ht="13.5" thickBot="1" x14ac:dyDescent="0.25">
      <c r="A59" s="164" t="s">
        <v>68</v>
      </c>
      <c r="B59" s="165">
        <v>49294628</v>
      </c>
      <c r="C59" s="154" t="s">
        <v>179</v>
      </c>
      <c r="D59" s="154"/>
      <c r="E59" s="154" t="s">
        <v>180</v>
      </c>
      <c r="F59" s="155" t="s">
        <v>55</v>
      </c>
      <c r="G59" s="166" t="s">
        <v>181</v>
      </c>
      <c r="H59" s="167">
        <v>40000</v>
      </c>
      <c r="I59" s="157">
        <v>0</v>
      </c>
      <c r="J59" s="162"/>
    </row>
    <row r="60" spans="1:12" ht="13.5" thickBot="1" x14ac:dyDescent="0.25">
      <c r="A60" s="4"/>
      <c r="B60" s="161"/>
      <c r="C60" s="13"/>
      <c r="D60" s="13"/>
      <c r="E60" s="13"/>
      <c r="F60" s="159"/>
      <c r="G60" s="168" t="s">
        <v>201</v>
      </c>
      <c r="H60" s="169">
        <f>SUM(H56:H59)</f>
        <v>174998.7</v>
      </c>
      <c r="I60" s="160"/>
      <c r="J60" s="162"/>
    </row>
    <row r="61" spans="1:12" ht="14.25" customHeight="1" thickBot="1" x14ac:dyDescent="0.25">
      <c r="A61" s="4"/>
      <c r="B61" s="161"/>
      <c r="C61" s="13"/>
      <c r="D61" s="13"/>
      <c r="E61" s="13"/>
      <c r="F61" s="159"/>
      <c r="G61" s="170" t="s">
        <v>200</v>
      </c>
      <c r="H61" s="169">
        <f>H52+H60</f>
        <v>2044448.7</v>
      </c>
      <c r="I61" s="160"/>
      <c r="J61" s="162"/>
    </row>
    <row r="62" spans="1:12" x14ac:dyDescent="0.2">
      <c r="A62" s="4" t="s">
        <v>196</v>
      </c>
      <c r="B62" s="4"/>
      <c r="C62" s="4"/>
      <c r="D62" s="4"/>
      <c r="E62" s="4"/>
      <c r="F62" s="4"/>
      <c r="G62" s="4"/>
      <c r="H62" s="4"/>
      <c r="I62" s="4"/>
    </row>
    <row r="63" spans="1:12" x14ac:dyDescent="0.2">
      <c r="A63" s="4" t="s">
        <v>64</v>
      </c>
      <c r="B63" t="s">
        <v>197</v>
      </c>
    </row>
    <row r="64" spans="1:12" x14ac:dyDescent="0.2">
      <c r="A64" s="9" t="s">
        <v>65</v>
      </c>
      <c r="B64" s="1" t="s">
        <v>199</v>
      </c>
      <c r="C64" s="5"/>
      <c r="D64" s="5"/>
      <c r="E64" s="5"/>
      <c r="F64" s="5"/>
      <c r="G64" s="5"/>
      <c r="H64" s="5"/>
    </row>
    <row r="65" spans="1:8" x14ac:dyDescent="0.2">
      <c r="A65" s="4" t="s">
        <v>67</v>
      </c>
      <c r="B65" s="1" t="s">
        <v>199</v>
      </c>
      <c r="C65" s="5"/>
      <c r="D65" s="5"/>
      <c r="E65" s="5"/>
      <c r="F65" s="5"/>
      <c r="G65" s="5"/>
      <c r="H65" s="5"/>
    </row>
    <row r="66" spans="1:8" x14ac:dyDescent="0.2">
      <c r="A66" s="4" t="s">
        <v>68</v>
      </c>
      <c r="B66" s="1" t="s">
        <v>199</v>
      </c>
      <c r="C66" s="5"/>
      <c r="D66" s="5"/>
      <c r="E66" s="5"/>
      <c r="F66" s="5"/>
      <c r="G66" s="5"/>
      <c r="H66" s="5"/>
    </row>
    <row r="67" spans="1:8" x14ac:dyDescent="0.2">
      <c r="A67" s="5"/>
      <c r="B67" s="5"/>
      <c r="C67" s="5"/>
      <c r="D67" s="5"/>
      <c r="E67" s="5"/>
      <c r="F67" s="5"/>
      <c r="G67" s="5"/>
      <c r="H67" s="5"/>
    </row>
  </sheetData>
  <mergeCells count="31">
    <mergeCell ref="B8:B11"/>
    <mergeCell ref="B34:B37"/>
    <mergeCell ref="B17:B20"/>
    <mergeCell ref="J8:J11"/>
    <mergeCell ref="J34:J37"/>
    <mergeCell ref="J21:J22"/>
    <mergeCell ref="B21:B22"/>
    <mergeCell ref="B13:B15"/>
    <mergeCell ref="J13:J15"/>
    <mergeCell ref="B28:B30"/>
    <mergeCell ref="B31:B33"/>
    <mergeCell ref="J31:J33"/>
    <mergeCell ref="J17:J20"/>
    <mergeCell ref="A3:A6"/>
    <mergeCell ref="B3:B6"/>
    <mergeCell ref="F3:F6"/>
    <mergeCell ref="G3:G6"/>
    <mergeCell ref="H3:H6"/>
    <mergeCell ref="J3:J6"/>
    <mergeCell ref="I3:I6"/>
    <mergeCell ref="D3:D6"/>
    <mergeCell ref="E3:E6"/>
    <mergeCell ref="C3:C6"/>
    <mergeCell ref="B48:B50"/>
    <mergeCell ref="J45:J47"/>
    <mergeCell ref="J48:J50"/>
    <mergeCell ref="J38:J39"/>
    <mergeCell ref="B45:B47"/>
    <mergeCell ref="B38:B39"/>
    <mergeCell ref="B41:B42"/>
    <mergeCell ref="J41:J42"/>
  </mergeCells>
  <pageMargins left="3.937007874015748E-2" right="0.19685039370078741" top="0.55118110236220474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B1" sqref="B1"/>
    </sheetView>
  </sheetViews>
  <sheetFormatPr defaultRowHeight="12.75" x14ac:dyDescent="0.2"/>
  <cols>
    <col min="1" max="1" width="36.7109375" customWidth="1"/>
    <col min="2" max="2" width="26.5703125" customWidth="1"/>
    <col min="3" max="3" width="32.42578125" customWidth="1"/>
  </cols>
  <sheetData>
    <row r="1" spans="1:3" ht="70.5" customHeight="1" thickBot="1" x14ac:dyDescent="0.45">
      <c r="B1" s="230">
        <v>2018</v>
      </c>
    </row>
    <row r="2" spans="1:3" ht="20.100000000000001" customHeight="1" thickBot="1" x14ac:dyDescent="0.3">
      <c r="A2" s="192" t="s">
        <v>248</v>
      </c>
      <c r="B2" s="188" t="s">
        <v>249</v>
      </c>
      <c r="C2" s="187" t="s">
        <v>250</v>
      </c>
    </row>
    <row r="3" spans="1:3" ht="24.95" customHeight="1" thickBot="1" x14ac:dyDescent="0.25">
      <c r="A3" s="172" t="s">
        <v>87</v>
      </c>
      <c r="B3" s="189"/>
      <c r="C3" s="186"/>
    </row>
    <row r="4" spans="1:3" ht="24.95" customHeight="1" thickBot="1" x14ac:dyDescent="0.25">
      <c r="A4" s="173" t="s">
        <v>93</v>
      </c>
      <c r="B4" s="190"/>
      <c r="C4" s="184"/>
    </row>
    <row r="5" spans="1:3" ht="24.95" customHeight="1" thickBot="1" x14ac:dyDescent="0.25">
      <c r="A5" s="174" t="s">
        <v>8</v>
      </c>
      <c r="B5" s="190"/>
      <c r="C5" s="184"/>
    </row>
    <row r="6" spans="1:3" ht="24.95" customHeight="1" thickBot="1" x14ac:dyDescent="0.25">
      <c r="A6" s="174" t="s">
        <v>11</v>
      </c>
      <c r="B6" s="190"/>
      <c r="C6" s="184"/>
    </row>
    <row r="7" spans="1:3" ht="24.95" customHeight="1" thickBot="1" x14ac:dyDescent="0.25">
      <c r="A7" s="175" t="s">
        <v>16</v>
      </c>
      <c r="B7" s="190"/>
      <c r="C7" s="184"/>
    </row>
    <row r="8" spans="1:3" ht="24.95" customHeight="1" thickBot="1" x14ac:dyDescent="0.25">
      <c r="A8" s="176" t="s">
        <v>19</v>
      </c>
      <c r="B8" s="190"/>
      <c r="C8" s="184"/>
    </row>
    <row r="9" spans="1:3" ht="24.95" customHeight="1" thickBot="1" x14ac:dyDescent="0.25">
      <c r="A9" s="174" t="s">
        <v>81</v>
      </c>
      <c r="B9" s="190"/>
      <c r="C9" s="184"/>
    </row>
    <row r="10" spans="1:3" ht="24.95" customHeight="1" thickBot="1" x14ac:dyDescent="0.25">
      <c r="A10" s="174" t="s">
        <v>89</v>
      </c>
      <c r="B10" s="190"/>
      <c r="C10" s="184"/>
    </row>
    <row r="11" spans="1:3" ht="30.75" customHeight="1" thickBot="1" x14ac:dyDescent="0.25">
      <c r="A11" s="177" t="s">
        <v>85</v>
      </c>
      <c r="B11" s="190"/>
      <c r="C11" s="184"/>
    </row>
    <row r="12" spans="1:3" ht="24.95" customHeight="1" thickBot="1" x14ac:dyDescent="0.25">
      <c r="A12" s="175" t="s">
        <v>25</v>
      </c>
      <c r="B12" s="190"/>
      <c r="C12" s="193"/>
    </row>
    <row r="13" spans="1:3" ht="28.5" customHeight="1" thickBot="1" x14ac:dyDescent="0.25">
      <c r="A13" s="177" t="s">
        <v>29</v>
      </c>
      <c r="B13" s="190"/>
      <c r="C13" s="184"/>
    </row>
    <row r="14" spans="1:3" ht="29.25" customHeight="1" thickBot="1" x14ac:dyDescent="0.25">
      <c r="A14" s="177" t="s">
        <v>79</v>
      </c>
      <c r="B14" s="190"/>
      <c r="C14" s="184"/>
    </row>
    <row r="15" spans="1:3" ht="24.95" customHeight="1" thickBot="1" x14ac:dyDescent="0.25">
      <c r="A15" s="178" t="s">
        <v>37</v>
      </c>
      <c r="B15" s="190"/>
      <c r="C15" s="184"/>
    </row>
    <row r="16" spans="1:3" ht="24.95" customHeight="1" thickBot="1" x14ac:dyDescent="0.25">
      <c r="A16" s="174" t="s">
        <v>90</v>
      </c>
      <c r="B16" s="190"/>
      <c r="C16" s="184"/>
    </row>
    <row r="17" spans="1:3" ht="24.95" customHeight="1" thickBot="1" x14ac:dyDescent="0.25">
      <c r="A17" s="179" t="s">
        <v>44</v>
      </c>
      <c r="B17" s="190"/>
      <c r="C17" s="184"/>
    </row>
    <row r="18" spans="1:3" ht="24.95" customHeight="1" thickBot="1" x14ac:dyDescent="0.25">
      <c r="A18" s="180" t="s">
        <v>49</v>
      </c>
      <c r="B18" s="190"/>
      <c r="C18" s="184"/>
    </row>
    <row r="19" spans="1:3" ht="24.95" customHeight="1" thickBot="1" x14ac:dyDescent="0.25">
      <c r="A19" s="174" t="s">
        <v>52</v>
      </c>
      <c r="B19" s="190"/>
      <c r="C19" s="184"/>
    </row>
    <row r="20" spans="1:3" ht="24.95" customHeight="1" thickBot="1" x14ac:dyDescent="0.25">
      <c r="A20" s="181" t="s">
        <v>55</v>
      </c>
      <c r="B20" s="190"/>
      <c r="C20" s="184"/>
    </row>
    <row r="21" spans="1:3" ht="30" customHeight="1" thickBot="1" x14ac:dyDescent="0.25">
      <c r="A21" s="182" t="s">
        <v>61</v>
      </c>
      <c r="B21" s="190"/>
      <c r="C21" s="184"/>
    </row>
    <row r="22" spans="1:3" ht="24.95" customHeight="1" thickBot="1" x14ac:dyDescent="0.25">
      <c r="A22" s="183" t="s">
        <v>63</v>
      </c>
      <c r="B22" s="190"/>
      <c r="C22" s="184"/>
    </row>
    <row r="23" spans="1:3" ht="24.95" customHeight="1" thickBot="1" x14ac:dyDescent="0.25">
      <c r="A23" s="178" t="s">
        <v>70</v>
      </c>
      <c r="B23" s="190"/>
      <c r="C23" s="184"/>
    </row>
    <row r="24" spans="1:3" ht="24.95" customHeight="1" thickBot="1" x14ac:dyDescent="0.25">
      <c r="A24" s="174" t="s">
        <v>66</v>
      </c>
      <c r="B24" s="190"/>
      <c r="C24" s="184"/>
    </row>
    <row r="25" spans="1:3" ht="24.95" customHeight="1" thickBot="1" x14ac:dyDescent="0.25">
      <c r="A25" s="174" t="s">
        <v>152</v>
      </c>
      <c r="B25" s="191"/>
      <c r="C25" s="185"/>
    </row>
    <row r="26" spans="1:3" x14ac:dyDescent="0.2">
      <c r="A26" s="10"/>
    </row>
    <row r="27" spans="1:3" x14ac:dyDescent="0.2">
      <c r="A27" s="10"/>
    </row>
    <row r="28" spans="1:3" x14ac:dyDescent="0.2">
      <c r="A28" s="10"/>
    </row>
    <row r="29" spans="1:3" x14ac:dyDescent="0.2">
      <c r="A29" s="10"/>
    </row>
    <row r="30" spans="1:3" x14ac:dyDescent="0.2">
      <c r="A30" s="10"/>
    </row>
    <row r="31" spans="1:3" x14ac:dyDescent="0.2">
      <c r="A31" s="10"/>
    </row>
    <row r="32" spans="1:3" x14ac:dyDescent="0.2">
      <c r="A32" s="10"/>
    </row>
    <row r="33" spans="1:1" x14ac:dyDescent="0.2">
      <c r="A33" s="10"/>
    </row>
    <row r="34" spans="1:1" x14ac:dyDescent="0.2">
      <c r="A34" s="10"/>
    </row>
    <row r="35" spans="1:1" x14ac:dyDescent="0.2">
      <c r="A35" s="10"/>
    </row>
    <row r="36" spans="1:1" x14ac:dyDescent="0.2">
      <c r="A36" s="10"/>
    </row>
    <row r="37" spans="1:1" x14ac:dyDescent="0.2">
      <c r="A37" s="10"/>
    </row>
    <row r="38" spans="1:1" x14ac:dyDescent="0.2">
      <c r="A38" s="10"/>
    </row>
    <row r="39" spans="1:1" x14ac:dyDescent="0.2">
      <c r="A39" s="10"/>
    </row>
    <row r="40" spans="1:1" x14ac:dyDescent="0.2">
      <c r="A40" s="10"/>
    </row>
    <row r="41" spans="1:1" x14ac:dyDescent="0.2">
      <c r="A41" s="10"/>
    </row>
    <row r="42" spans="1:1" x14ac:dyDescent="0.2">
      <c r="A42" s="10"/>
    </row>
    <row r="43" spans="1:1" x14ac:dyDescent="0.2">
      <c r="A43" s="10"/>
    </row>
    <row r="44" spans="1:1" x14ac:dyDescent="0.2">
      <c r="A44" s="10"/>
    </row>
    <row r="45" spans="1:1" x14ac:dyDescent="0.2">
      <c r="A45" s="10"/>
    </row>
    <row r="46" spans="1:1" x14ac:dyDescent="0.2">
      <c r="A46" s="10"/>
    </row>
    <row r="47" spans="1:1" x14ac:dyDescent="0.2">
      <c r="A47" s="10"/>
    </row>
    <row r="48" spans="1:1" x14ac:dyDescent="0.2">
      <c r="A48" s="10"/>
    </row>
    <row r="49" spans="1:1" x14ac:dyDescent="0.2">
      <c r="A49" s="10"/>
    </row>
    <row r="50" spans="1:1" x14ac:dyDescent="0.2">
      <c r="A50" s="10"/>
    </row>
    <row r="51" spans="1:1" x14ac:dyDescent="0.2">
      <c r="A51" s="10"/>
    </row>
    <row r="52" spans="1:1" x14ac:dyDescent="0.2">
      <c r="A52" s="10"/>
    </row>
    <row r="53" spans="1:1" x14ac:dyDescent="0.2">
      <c r="A53" s="10"/>
    </row>
    <row r="54" spans="1:1" x14ac:dyDescent="0.2">
      <c r="A54" s="10"/>
    </row>
    <row r="55" spans="1:1" x14ac:dyDescent="0.2">
      <c r="A55" s="10"/>
    </row>
    <row r="56" spans="1:1" x14ac:dyDescent="0.2">
      <c r="A56" s="10"/>
    </row>
    <row r="57" spans="1:1" x14ac:dyDescent="0.2">
      <c r="A57" s="10"/>
    </row>
    <row r="58" spans="1:1" x14ac:dyDescent="0.2">
      <c r="A58" s="10"/>
    </row>
    <row r="59" spans="1:1" x14ac:dyDescent="0.2">
      <c r="A59" s="10"/>
    </row>
    <row r="60" spans="1:1" x14ac:dyDescent="0.2">
      <c r="A60" s="10"/>
    </row>
    <row r="61" spans="1:1" x14ac:dyDescent="0.2">
      <c r="A61" s="10"/>
    </row>
    <row r="62" spans="1:1" x14ac:dyDescent="0.2">
      <c r="A62" s="10"/>
    </row>
    <row r="63" spans="1:1" x14ac:dyDescent="0.2">
      <c r="A63" s="10"/>
    </row>
    <row r="64" spans="1:1" x14ac:dyDescent="0.2">
      <c r="A64" s="10"/>
    </row>
    <row r="65" spans="1:1" x14ac:dyDescent="0.2">
      <c r="A65" s="10"/>
    </row>
    <row r="66" spans="1:1" x14ac:dyDescent="0.2">
      <c r="A66" s="10"/>
    </row>
  </sheetData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přříjem vyúčtování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Hegrová Alena</cp:lastModifiedBy>
  <cp:lastPrinted>2018-10-23T07:20:25Z</cp:lastPrinted>
  <dcterms:created xsi:type="dcterms:W3CDTF">2015-11-11T07:46:12Z</dcterms:created>
  <dcterms:modified xsi:type="dcterms:W3CDTF">2018-10-23T07:21:17Z</dcterms:modified>
</cp:coreProperties>
</file>