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rova\Desktop\Granty 2023\Tabulky\"/>
    </mc:Choice>
  </mc:AlternateContent>
  <bookViews>
    <workbookView xWindow="-15" yWindow="-15" windowWidth="28830" windowHeight="4545"/>
  </bookViews>
  <sheets>
    <sheet name="SOUHRN" sheetId="1" r:id="rId1"/>
    <sheet name="List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38" i="1"/>
  <c r="J10" i="1"/>
  <c r="J11" i="1"/>
  <c r="J12" i="1"/>
  <c r="J13" i="1"/>
  <c r="J16" i="1"/>
  <c r="J17" i="1"/>
  <c r="J18" i="1"/>
  <c r="J19" i="1"/>
  <c r="J20" i="1"/>
  <c r="J21" i="1"/>
  <c r="J9" i="1"/>
  <c r="J7" i="1" l="1"/>
  <c r="J30" i="1"/>
  <c r="J25" i="1"/>
  <c r="J32" i="1"/>
  <c r="J36" i="1"/>
  <c r="J34" i="1"/>
  <c r="J27" i="1"/>
  <c r="H23" i="1"/>
  <c r="I40" i="1" l="1"/>
  <c r="H40" i="1"/>
  <c r="J23" i="1" l="1"/>
  <c r="J40" i="1"/>
  <c r="I23" i="1"/>
  <c r="I42" i="1" s="1"/>
  <c r="J42" i="1" l="1"/>
  <c r="H42" i="1"/>
</calcChain>
</file>

<file path=xl/sharedStrings.xml><?xml version="1.0" encoding="utf-8"?>
<sst xmlns="http://schemas.openxmlformats.org/spreadsheetml/2006/main" count="131" uniqueCount="99">
  <si>
    <t>POŘADOVÉ ČÍSLO</t>
  </si>
  <si>
    <t>IČO</t>
  </si>
  <si>
    <t>NÁZEV PROJEKTU</t>
  </si>
  <si>
    <t>2.</t>
  </si>
  <si>
    <t>5.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</si>
  <si>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</si>
  <si>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</si>
  <si>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</si>
  <si>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</si>
  <si>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</si>
  <si>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</si>
  <si>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</si>
  <si>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</si>
  <si>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</si>
  <si>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</si>
  <si>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</si>
  <si>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</si>
  <si>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</si>
  <si>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</si>
  <si>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</si>
  <si>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</si>
  <si>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</si>
  <si>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</si>
  <si>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</si>
  <si>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Číslo smlouvy</t>
  </si>
  <si>
    <t>MUJI</t>
  </si>
  <si>
    <t>Podporovaná oblast</t>
  </si>
  <si>
    <t xml:space="preserve"> POŽADOVANÁ VÝŠE DOTACE</t>
  </si>
  <si>
    <t>1.</t>
  </si>
  <si>
    <t>6.</t>
  </si>
  <si>
    <t>4.</t>
  </si>
  <si>
    <t>3.</t>
  </si>
  <si>
    <t>SCHVÁLENÁ VÝŠE DOTACE</t>
  </si>
  <si>
    <t xml:space="preserve"> DOTACE CELKEM</t>
  </si>
  <si>
    <t>Žadatel</t>
  </si>
  <si>
    <t>22.</t>
  </si>
  <si>
    <t>Celkem RM a ZM</t>
  </si>
  <si>
    <t xml:space="preserve">              GRANTOVÝ PROGRAM SPORT MĚSTA JILEMNICE PRO POSKYTOVÁNÍ DOTACÍ V ROCE 2023</t>
  </si>
  <si>
    <t>70157847</t>
  </si>
  <si>
    <t>Paul Dance</t>
  </si>
  <si>
    <t>Zajištění tréninkových prostor pro Paul Dance</t>
  </si>
  <si>
    <t>Jilemnický taneční pohár 2023</t>
  </si>
  <si>
    <t>Klub biatlonu</t>
  </si>
  <si>
    <t>Realizace biatlonových soutěží…..</t>
  </si>
  <si>
    <t>49294628</t>
  </si>
  <si>
    <t>SK NIKÉ Jilemnice</t>
  </si>
  <si>
    <t>plavecké závody v Jilemnici</t>
  </si>
  <si>
    <t>Jilemnické plavání a basketbal</t>
  </si>
  <si>
    <t>Jilemnické plavání a basketbal pronájmy</t>
  </si>
  <si>
    <t>Skate Club Krkonoše</t>
  </si>
  <si>
    <t>Provozní náklady Skate Club Krkonoše</t>
  </si>
  <si>
    <t>Skate školička Skate Club Krkonoše</t>
  </si>
  <si>
    <t>TJ Sokol Jilemnice</t>
  </si>
  <si>
    <t>Přijďte mezi nás</t>
  </si>
  <si>
    <t>49295110</t>
  </si>
  <si>
    <t>Udržujeme naši sokolovnu - další etapa</t>
  </si>
  <si>
    <t>Všichni rádi sportujeme v TJ.Sokol Jilemnice</t>
  </si>
  <si>
    <t>Šachový klub Jilemnice</t>
  </si>
  <si>
    <t>Regionální a mimoregionální soutěže</t>
  </si>
  <si>
    <t>TJ Jilemnice</t>
  </si>
  <si>
    <t>Sportovní činnost oddílů TJ Jilemnice</t>
  </si>
  <si>
    <t>Turnaje mládeže oddílů TJ Jilemnice</t>
  </si>
  <si>
    <t>OK Jilemnice</t>
  </si>
  <si>
    <t>Tréninková činnost klubu OK Jilemnice</t>
  </si>
  <si>
    <t>Obnova materiálně technického vybavení klubu</t>
  </si>
  <si>
    <t>49294288</t>
  </si>
  <si>
    <t>Mistrovství oblasti na klasické trati v orien.běhu</t>
  </si>
  <si>
    <t>15045269</t>
  </si>
  <si>
    <t>Srandahry 2023 - 29. ročník netradičních her</t>
  </si>
  <si>
    <t>Junák - Jilm</t>
  </si>
  <si>
    <t>Autoklub Krakonoš</t>
  </si>
  <si>
    <t>Oprava zatékání a střešní krytiny</t>
  </si>
  <si>
    <t>485527</t>
  </si>
  <si>
    <t>Memoriál Oldy Nývlta</t>
  </si>
  <si>
    <t>3622444</t>
  </si>
  <si>
    <t>Klub handicapovaných EURO-CLUB</t>
  </si>
  <si>
    <t>Jilemnice 2023 - 8. MČR klubů</t>
  </si>
  <si>
    <t>ČKS SKI Jilemnice</t>
  </si>
  <si>
    <t>Sportovní činnost ČKS SKI Jilemnice</t>
  </si>
  <si>
    <t>Sportovní akce pořádané ČKS SKI Jilemnice v 2023</t>
  </si>
  <si>
    <t>Provozní náklady a údržba majetku ČKS SKI</t>
  </si>
  <si>
    <t>SK SICO Jilemnice</t>
  </si>
  <si>
    <t>Sportovní činnost SK SICO Jilemnice</t>
  </si>
  <si>
    <t>28.</t>
  </si>
  <si>
    <t>29.</t>
  </si>
  <si>
    <t>II.</t>
  </si>
  <si>
    <t>III.</t>
  </si>
  <si>
    <t>I.</t>
  </si>
  <si>
    <t>Zabezpečení sportovních ploch pro sportování v TJ</t>
  </si>
  <si>
    <t>Celoroční činnost taneční skupiny Paul Dance</t>
  </si>
  <si>
    <t>Provozní náklady Klubu biatlonu</t>
  </si>
  <si>
    <t>Pravidelná sportovní činnost dětí a mládeže do 23 let věku</t>
  </si>
  <si>
    <t>14.</t>
  </si>
  <si>
    <t>28</t>
  </si>
  <si>
    <t>20</t>
  </si>
  <si>
    <t>10</t>
  </si>
  <si>
    <t xml:space="preserve"> Schválené RM a ZM usnesením č.  5a/10RM/23 a 4a/6ZM/23</t>
  </si>
  <si>
    <t>CELKEM RM usn. 5a/10RM/23</t>
  </si>
  <si>
    <t>Celkem ZM usn. 4a/6ZM/23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</si>
</sst>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8" fillId="0" borderId="0" xfId="0" applyFont="1"/>
    <xf numFmtId="0" fontId="0" fillId="0" borderId="0" xfId="0" applyFill="1"/>
    <xf numFmtId="0" fontId="9" fillId="0" borderId="0" xfId="0" applyFont="1"/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0" fillId="0" borderId="0" xfId="0" applyFont="1" applyFill="1"/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0" fontId="12" fillId="0" borderId="7" xfId="0" applyFont="1" applyFill="1" applyBorder="1" applyAlignment="1"/>
    <xf numFmtId="3" fontId="12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7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 vertical="center" wrapText="1"/>
    </xf>
    <xf numFmtId="3" fontId="0" fillId="0" borderId="13" xfId="0" applyNumberFormat="1" applyFill="1" applyBorder="1" applyAlignment="1">
      <alignment horizontal="center"/>
    </xf>
    <xf numFmtId="3" fontId="13" fillId="0" borderId="0" xfId="0" applyNumberFormat="1" applyFont="1" applyBorder="1"/>
    <xf numFmtId="0" fontId="1" fillId="0" borderId="0" xfId="0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/>
    <xf numFmtId="3" fontId="12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top"/>
    </xf>
    <xf numFmtId="0" fontId="7" fillId="0" borderId="17" xfId="0" applyFont="1" applyFill="1" applyBorder="1" applyAlignment="1">
      <alignment wrapText="1"/>
    </xf>
    <xf numFmtId="3" fontId="7" fillId="0" borderId="18" xfId="0" applyNumberFormat="1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3" fontId="12" fillId="0" borderId="20" xfId="0" applyNumberFormat="1" applyFont="1" applyFill="1" applyBorder="1" applyAlignment="1">
      <alignment horizontal="right"/>
    </xf>
    <xf numFmtId="3" fontId="7" fillId="0" borderId="7" xfId="0" applyNumberFormat="1" applyFont="1" applyFill="1" applyBorder="1"/>
    <xf numFmtId="3" fontId="7" fillId="0" borderId="7" xfId="0" applyNumberFormat="1" applyFont="1" applyFill="1" applyBorder="1" applyAlignment="1">
      <alignment horizontal="right" vertical="top"/>
    </xf>
    <xf numFmtId="3" fontId="1" fillId="0" borderId="13" xfId="0" applyNumberFormat="1" applyFont="1" applyFill="1" applyBorder="1" applyAlignment="1">
      <alignment horizontal="center"/>
    </xf>
    <xf numFmtId="0" fontId="0" fillId="0" borderId="13" xfId="0" applyBorder="1"/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0" fontId="4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0" fontId="0" fillId="0" borderId="13" xfId="0" applyFont="1" applyFill="1" applyBorder="1" applyAlignment="1"/>
    <xf numFmtId="0" fontId="0" fillId="0" borderId="13" xfId="0" applyFont="1" applyFill="1" applyBorder="1"/>
    <xf numFmtId="0" fontId="0" fillId="0" borderId="0" xfId="0" applyFill="1" applyAlignment="1">
      <alignment horizontal="left"/>
    </xf>
    <xf numFmtId="0" fontId="1" fillId="0" borderId="21" xfId="0" applyFont="1" applyFill="1" applyBorder="1" applyAlignment="1">
      <alignment horizontal="center" vertical="center" wrapText="1"/>
    </xf>
    <xf numFmtId="0" fontId="0" fillId="0" borderId="21" xfId="0" applyBorder="1"/>
    <xf numFmtId="0" fontId="1" fillId="0" borderId="21" xfId="0" applyFont="1" applyFill="1" applyBorder="1"/>
    <xf numFmtId="3" fontId="1" fillId="0" borderId="2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wrapText="1"/>
    </xf>
    <xf numFmtId="3" fontId="0" fillId="0" borderId="21" xfId="0" applyNumberFormat="1" applyFill="1" applyBorder="1" applyAlignment="1">
      <alignment horizontal="center"/>
    </xf>
    <xf numFmtId="0" fontId="1" fillId="3" borderId="15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/>
    </xf>
    <xf numFmtId="0" fontId="0" fillId="3" borderId="13" xfId="0" applyFill="1" applyBorder="1"/>
    <xf numFmtId="0" fontId="0" fillId="3" borderId="13" xfId="0" applyFont="1" applyFill="1" applyBorder="1" applyAlignment="1">
      <alignment wrapText="1"/>
    </xf>
    <xf numFmtId="3" fontId="0" fillId="3" borderId="13" xfId="0" applyNumberFormat="1" applyFill="1" applyBorder="1" applyAlignment="1">
      <alignment horizontal="center"/>
    </xf>
    <xf numFmtId="3" fontId="1" fillId="3" borderId="22" xfId="0" applyNumberFormat="1" applyFont="1" applyFill="1" applyBorder="1" applyAlignment="1">
      <alignment vertical="center"/>
    </xf>
    <xf numFmtId="0" fontId="0" fillId="3" borderId="13" xfId="0" applyFont="1" applyFill="1" applyBorder="1"/>
    <xf numFmtId="0" fontId="0" fillId="3" borderId="13" xfId="0" applyFill="1" applyBorder="1" applyAlignment="1">
      <alignment horizontal="center"/>
    </xf>
    <xf numFmtId="49" fontId="0" fillId="3" borderId="13" xfId="0" applyNumberFormat="1" applyFont="1" applyFill="1" applyBorder="1" applyAlignment="1">
      <alignment horizontal="center"/>
    </xf>
    <xf numFmtId="3" fontId="0" fillId="3" borderId="13" xfId="0" applyNumberFormat="1" applyFont="1" applyFill="1" applyBorder="1" applyAlignment="1">
      <alignment horizontal="center"/>
    </xf>
    <xf numFmtId="3" fontId="11" fillId="3" borderId="13" xfId="0" applyNumberFormat="1" applyFont="1" applyFill="1" applyBorder="1" applyAlignment="1">
      <alignment horizontal="center"/>
    </xf>
    <xf numFmtId="0" fontId="1" fillId="3" borderId="23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21" xfId="0" applyFill="1" applyBorder="1"/>
    <xf numFmtId="0" fontId="11" fillId="0" borderId="13" xfId="0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4" fillId="0" borderId="16" xfId="0" applyFont="1" applyFill="1" applyBorder="1"/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 wrapText="1"/>
    </xf>
    <xf numFmtId="3" fontId="0" fillId="0" borderId="16" xfId="0" applyNumberFormat="1" applyFill="1" applyBorder="1" applyAlignment="1">
      <alignment horizontal="center"/>
    </xf>
    <xf numFmtId="3" fontId="1" fillId="0" borderId="24" xfId="0" applyNumberFormat="1" applyFont="1" applyFill="1" applyBorder="1" applyAlignment="1">
      <alignment horizontal="right" vertical="center"/>
    </xf>
    <xf numFmtId="0" fontId="1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16" xfId="0" applyFill="1" applyBorder="1"/>
    <xf numFmtId="0" fontId="11" fillId="3" borderId="16" xfId="0" applyFont="1" applyFill="1" applyBorder="1"/>
    <xf numFmtId="0" fontId="11" fillId="3" borderId="16" xfId="0" applyFont="1" applyFill="1" applyBorder="1" applyAlignment="1">
      <alignment wrapText="1"/>
    </xf>
    <xf numFmtId="3" fontId="11" fillId="3" borderId="16" xfId="0" applyNumberFormat="1" applyFont="1" applyFill="1" applyBorder="1" applyAlignment="1">
      <alignment horizontal="center"/>
    </xf>
    <xf numFmtId="3" fontId="1" fillId="3" borderId="24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wrapText="1"/>
    </xf>
    <xf numFmtId="0" fontId="1" fillId="0" borderId="21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2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textRotation="88" wrapText="1"/>
    </xf>
    <xf numFmtId="0" fontId="5" fillId="0" borderId="4" xfId="0" applyFont="1" applyBorder="1" applyAlignment="1">
      <alignment horizontal="center" vertical="center" textRotation="88" wrapText="1"/>
    </xf>
    <xf numFmtId="0" fontId="5" fillId="0" borderId="10" xfId="0" applyFont="1" applyBorder="1" applyAlignment="1">
      <alignment horizontal="center" vertical="center" textRotation="88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49" fontId="0" fillId="0" borderId="13" xfId="0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horizontal="left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3" xfId="0" applyNumberForma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3" borderId="13" xfId="0" applyNumberFormat="1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right" vertical="top"/>
    </xf>
    <xf numFmtId="3" fontId="1" fillId="0" borderId="22" xfId="0" applyNumberFormat="1" applyFont="1" applyFill="1" applyBorder="1" applyAlignment="1">
      <alignment horizontal="right" vertical="top"/>
    </xf>
    <xf numFmtId="3" fontId="1" fillId="3" borderId="22" xfId="0" applyNumberFormat="1" applyFont="1" applyFill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topLeftCell="A19" zoomScale="124" zoomScaleNormal="124" workbookViewId="0">
      <selection activeCell="G41" sqref="G41"/>
    </sheetView>
  </sheetViews>
  <sheetFormatPr defaultRowHeight="12.75" x14ac:dyDescent="0.2"/>
  <cols>
    <col min="1" max="1" width="4.28515625" customWidth="1"/>
    <col min="2" max="2" width="11.42578125" bestFit="1" customWidth="1"/>
    <col min="3" max="3" width="5.28515625" customWidth="1"/>
    <col min="4" max="4" width="15.140625" customWidth="1"/>
    <col min="5" max="5" width="10" bestFit="1" customWidth="1"/>
    <col min="6" max="6" width="31.5703125" customWidth="1"/>
    <col min="7" max="7" width="52.85546875" customWidth="1"/>
    <col min="8" max="8" width="13.140625" customWidth="1"/>
    <col min="9" max="9" width="11.42578125" customWidth="1"/>
    <col min="10" max="10" width="10.28515625" customWidth="1"/>
    <col min="11" max="11" width="19.85546875" customWidth="1"/>
  </cols>
  <sheetData>
    <row r="1" spans="1:12" ht="20.25" x14ac:dyDescent="0.3">
      <c r="A1" s="7" t="s">
        <v>37</v>
      </c>
      <c r="B1" s="1"/>
      <c r="C1" s="1"/>
      <c r="D1" s="5"/>
      <c r="E1" s="1"/>
      <c r="F1" s="2"/>
      <c r="G1" s="3"/>
      <c r="H1" s="4"/>
      <c r="I1" s="4"/>
    </row>
    <row r="2" spans="1:12" ht="18.75" customHeight="1" thickBot="1" x14ac:dyDescent="0.25">
      <c r="A2" s="4"/>
      <c r="B2" s="4"/>
      <c r="C2" s="4"/>
      <c r="D2" s="4"/>
      <c r="E2" s="4"/>
      <c r="F2" s="4" t="s">
        <v>96</v>
      </c>
      <c r="G2" s="4"/>
      <c r="H2" s="4"/>
      <c r="I2" s="4"/>
    </row>
    <row r="3" spans="1:12" x14ac:dyDescent="0.2">
      <c r="A3" s="113" t="s">
        <v>0</v>
      </c>
      <c r="B3" s="116" t="s">
        <v>1</v>
      </c>
      <c r="C3" s="118" t="s">
        <v>26</v>
      </c>
      <c r="D3" s="120" t="s">
        <v>24</v>
      </c>
      <c r="E3" s="116" t="s">
        <v>25</v>
      </c>
      <c r="F3" s="116" t="s">
        <v>34</v>
      </c>
      <c r="G3" s="129" t="s">
        <v>2</v>
      </c>
      <c r="H3" s="127" t="s">
        <v>27</v>
      </c>
      <c r="I3" s="125" t="s">
        <v>32</v>
      </c>
      <c r="J3" s="122" t="s">
        <v>33</v>
      </c>
    </row>
    <row r="4" spans="1:12" x14ac:dyDescent="0.2">
      <c r="A4" s="114"/>
      <c r="B4" s="117"/>
      <c r="C4" s="119"/>
      <c r="D4" s="121"/>
      <c r="E4" s="117"/>
      <c r="F4" s="117"/>
      <c r="G4" s="130"/>
      <c r="H4" s="128"/>
      <c r="I4" s="126"/>
      <c r="J4" s="123"/>
    </row>
    <row r="5" spans="1:12" x14ac:dyDescent="0.2">
      <c r="A5" s="114"/>
      <c r="B5" s="117"/>
      <c r="C5" s="119"/>
      <c r="D5" s="121"/>
      <c r="E5" s="117"/>
      <c r="F5" s="117"/>
      <c r="G5" s="130"/>
      <c r="H5" s="128"/>
      <c r="I5" s="126"/>
      <c r="J5" s="123"/>
    </row>
    <row r="6" spans="1:12" ht="32.25" customHeight="1" thickBot="1" x14ac:dyDescent="0.25">
      <c r="A6" s="115"/>
      <c r="B6" s="117"/>
      <c r="C6" s="119"/>
      <c r="D6" s="121"/>
      <c r="E6" s="117"/>
      <c r="F6" s="117"/>
      <c r="G6" s="130"/>
      <c r="H6" s="128"/>
      <c r="I6" s="126"/>
      <c r="J6" s="124"/>
      <c r="K6" s="6"/>
    </row>
    <row r="7" spans="1:12" ht="16.5" customHeight="1" x14ac:dyDescent="0.2">
      <c r="A7" s="47" t="s">
        <v>28</v>
      </c>
      <c r="B7" s="133">
        <v>70157847</v>
      </c>
      <c r="C7" s="62" t="s">
        <v>86</v>
      </c>
      <c r="D7" s="108">
        <v>17</v>
      </c>
      <c r="E7" s="63"/>
      <c r="F7" s="131" t="s">
        <v>39</v>
      </c>
      <c r="G7" s="64" t="s">
        <v>41</v>
      </c>
      <c r="H7" s="67">
        <v>20000</v>
      </c>
      <c r="I7" s="110">
        <v>15300</v>
      </c>
      <c r="J7" s="146">
        <f>I7+I8</f>
        <v>43000</v>
      </c>
      <c r="K7" s="32"/>
      <c r="L7" s="6"/>
    </row>
    <row r="8" spans="1:12" ht="12.75" customHeight="1" x14ac:dyDescent="0.2">
      <c r="A8" s="26" t="s">
        <v>3</v>
      </c>
      <c r="B8" s="134"/>
      <c r="C8" s="27" t="s">
        <v>85</v>
      </c>
      <c r="D8" s="53">
        <v>16</v>
      </c>
      <c r="E8" s="52"/>
      <c r="F8" s="132"/>
      <c r="G8" s="54" t="s">
        <v>40</v>
      </c>
      <c r="H8" s="28">
        <v>30000</v>
      </c>
      <c r="I8" s="111">
        <v>27700</v>
      </c>
      <c r="J8" s="147"/>
      <c r="K8" s="32"/>
      <c r="L8" s="6"/>
    </row>
    <row r="9" spans="1:12" ht="20.25" customHeight="1" x14ac:dyDescent="0.2">
      <c r="A9" s="68" t="s">
        <v>31</v>
      </c>
      <c r="B9" s="69">
        <v>26678675</v>
      </c>
      <c r="C9" s="70" t="s">
        <v>86</v>
      </c>
      <c r="D9" s="71">
        <v>8</v>
      </c>
      <c r="E9" s="72"/>
      <c r="F9" s="72" t="s">
        <v>42</v>
      </c>
      <c r="G9" s="73" t="s">
        <v>43</v>
      </c>
      <c r="H9" s="74">
        <v>50000</v>
      </c>
      <c r="I9" s="111">
        <v>25700</v>
      </c>
      <c r="J9" s="75">
        <f>I9</f>
        <v>25700</v>
      </c>
      <c r="K9" s="32"/>
      <c r="L9" s="6"/>
    </row>
    <row r="10" spans="1:12" x14ac:dyDescent="0.2">
      <c r="A10" s="26" t="s">
        <v>30</v>
      </c>
      <c r="B10" s="57" t="s">
        <v>44</v>
      </c>
      <c r="C10" s="27" t="s">
        <v>86</v>
      </c>
      <c r="D10" s="58" t="s">
        <v>93</v>
      </c>
      <c r="E10" s="83"/>
      <c r="F10" s="59" t="s">
        <v>45</v>
      </c>
      <c r="G10" s="38" t="s">
        <v>46</v>
      </c>
      <c r="H10" s="51">
        <v>30000</v>
      </c>
      <c r="I10" s="111">
        <v>21800</v>
      </c>
      <c r="J10" s="65">
        <f t="shared" ref="J10:J21" si="0">I10</f>
        <v>21800</v>
      </c>
      <c r="K10" s="32"/>
      <c r="L10" s="6"/>
    </row>
    <row r="11" spans="1:12" ht="15.75" customHeight="1" x14ac:dyDescent="0.2">
      <c r="A11" s="68" t="s">
        <v>4</v>
      </c>
      <c r="B11" s="69">
        <v>49295110</v>
      </c>
      <c r="C11" s="70" t="s">
        <v>86</v>
      </c>
      <c r="D11" s="71">
        <v>23</v>
      </c>
      <c r="E11" s="72"/>
      <c r="F11" s="76" t="s">
        <v>52</v>
      </c>
      <c r="G11" s="73" t="s">
        <v>53</v>
      </c>
      <c r="H11" s="74">
        <v>20000</v>
      </c>
      <c r="I11" s="111">
        <v>19300</v>
      </c>
      <c r="J11" s="75">
        <f t="shared" si="0"/>
        <v>19300</v>
      </c>
      <c r="K11" s="32"/>
      <c r="L11" s="6"/>
    </row>
    <row r="12" spans="1:12" x14ac:dyDescent="0.2">
      <c r="A12" s="26" t="s">
        <v>29</v>
      </c>
      <c r="B12" s="84">
        <v>27033422</v>
      </c>
      <c r="C12" s="84" t="s">
        <v>86</v>
      </c>
      <c r="D12" s="55">
        <v>21</v>
      </c>
      <c r="E12" s="83"/>
      <c r="F12" s="60" t="s">
        <v>57</v>
      </c>
      <c r="G12" s="83" t="s">
        <v>58</v>
      </c>
      <c r="H12" s="28">
        <v>12000</v>
      </c>
      <c r="I12" s="111">
        <v>7700</v>
      </c>
      <c r="J12" s="65">
        <f t="shared" si="0"/>
        <v>7700</v>
      </c>
      <c r="K12" s="32"/>
      <c r="L12" s="6"/>
    </row>
    <row r="13" spans="1:12" ht="22.5" customHeight="1" x14ac:dyDescent="0.2">
      <c r="A13" s="68" t="s">
        <v>5</v>
      </c>
      <c r="B13" s="69">
        <v>45598363</v>
      </c>
      <c r="C13" s="77" t="s">
        <v>86</v>
      </c>
      <c r="D13" s="71">
        <v>29</v>
      </c>
      <c r="E13" s="72"/>
      <c r="F13" s="76" t="s">
        <v>59</v>
      </c>
      <c r="G13" s="73" t="s">
        <v>61</v>
      </c>
      <c r="H13" s="74">
        <v>31200</v>
      </c>
      <c r="I13" s="111">
        <v>11300</v>
      </c>
      <c r="J13" s="75">
        <f t="shared" si="0"/>
        <v>11300</v>
      </c>
      <c r="K13" s="32"/>
      <c r="L13" s="6"/>
    </row>
    <row r="14" spans="1:12" ht="19.5" customHeight="1" x14ac:dyDescent="0.2">
      <c r="A14" s="26" t="s">
        <v>6</v>
      </c>
      <c r="B14" s="140">
        <v>26645831</v>
      </c>
      <c r="C14" s="82" t="s">
        <v>87</v>
      </c>
      <c r="D14" s="55">
        <v>18</v>
      </c>
      <c r="E14" s="83"/>
      <c r="F14" s="135" t="s">
        <v>49</v>
      </c>
      <c r="G14" s="56" t="s">
        <v>51</v>
      </c>
      <c r="H14" s="31">
        <v>15000</v>
      </c>
      <c r="I14" s="111">
        <v>11100</v>
      </c>
      <c r="J14" s="147">
        <f>I14+I15</f>
        <v>23000</v>
      </c>
      <c r="K14" s="61"/>
      <c r="L14" s="6"/>
    </row>
    <row r="15" spans="1:12" ht="18" customHeight="1" x14ac:dyDescent="0.2">
      <c r="A15" s="26" t="s">
        <v>7</v>
      </c>
      <c r="B15" s="140"/>
      <c r="C15" s="27" t="s">
        <v>85</v>
      </c>
      <c r="D15" s="58" t="s">
        <v>94</v>
      </c>
      <c r="E15" s="83"/>
      <c r="F15" s="135"/>
      <c r="G15" s="56" t="s">
        <v>50</v>
      </c>
      <c r="H15" s="28">
        <v>12000</v>
      </c>
      <c r="I15" s="111">
        <v>11900</v>
      </c>
      <c r="J15" s="147"/>
      <c r="K15" s="61"/>
      <c r="L15" s="6"/>
    </row>
    <row r="16" spans="1:12" ht="15.75" customHeight="1" x14ac:dyDescent="0.2">
      <c r="A16" s="68" t="s">
        <v>8</v>
      </c>
      <c r="B16" s="78" t="s">
        <v>67</v>
      </c>
      <c r="C16" s="70" t="s">
        <v>86</v>
      </c>
      <c r="D16" s="71">
        <v>7</v>
      </c>
      <c r="E16" s="72"/>
      <c r="F16" s="76" t="s">
        <v>69</v>
      </c>
      <c r="G16" s="73" t="s">
        <v>68</v>
      </c>
      <c r="H16" s="74">
        <v>4500</v>
      </c>
      <c r="I16" s="111">
        <v>3700</v>
      </c>
      <c r="J16" s="75">
        <f t="shared" si="0"/>
        <v>3700</v>
      </c>
      <c r="K16" s="32"/>
      <c r="L16" s="6"/>
    </row>
    <row r="17" spans="1:12" x14ac:dyDescent="0.2">
      <c r="A17" s="26" t="s">
        <v>9</v>
      </c>
      <c r="B17" s="136" t="s">
        <v>72</v>
      </c>
      <c r="C17" s="27" t="s">
        <v>86</v>
      </c>
      <c r="D17" s="55">
        <v>1</v>
      </c>
      <c r="E17" s="83"/>
      <c r="F17" s="135" t="s">
        <v>70</v>
      </c>
      <c r="G17" s="56" t="s">
        <v>73</v>
      </c>
      <c r="H17" s="28">
        <v>50000</v>
      </c>
      <c r="I17" s="111">
        <v>14800</v>
      </c>
      <c r="J17" s="65">
        <f t="shared" si="0"/>
        <v>14800</v>
      </c>
      <c r="K17" s="32"/>
      <c r="L17" s="6"/>
    </row>
    <row r="18" spans="1:12" x14ac:dyDescent="0.2">
      <c r="A18" s="26" t="s">
        <v>10</v>
      </c>
      <c r="B18" s="136"/>
      <c r="C18" s="27" t="s">
        <v>85</v>
      </c>
      <c r="D18" s="55">
        <v>2</v>
      </c>
      <c r="E18" s="83"/>
      <c r="F18" s="135"/>
      <c r="G18" s="56" t="s">
        <v>71</v>
      </c>
      <c r="H18" s="37">
        <v>30000</v>
      </c>
      <c r="I18" s="111">
        <v>29900</v>
      </c>
      <c r="J18" s="65">
        <f t="shared" si="0"/>
        <v>29900</v>
      </c>
      <c r="K18" s="32"/>
      <c r="L18" s="11"/>
    </row>
    <row r="19" spans="1:12" x14ac:dyDescent="0.2">
      <c r="A19" s="68" t="s">
        <v>11</v>
      </c>
      <c r="B19" s="78" t="s">
        <v>74</v>
      </c>
      <c r="C19" s="70" t="s">
        <v>86</v>
      </c>
      <c r="D19" s="71">
        <v>6</v>
      </c>
      <c r="E19" s="72"/>
      <c r="F19" s="76" t="s">
        <v>75</v>
      </c>
      <c r="G19" s="73" t="s">
        <v>76</v>
      </c>
      <c r="H19" s="74">
        <v>30000</v>
      </c>
      <c r="I19" s="111">
        <v>23300</v>
      </c>
      <c r="J19" s="75">
        <f t="shared" si="0"/>
        <v>23300</v>
      </c>
      <c r="K19" s="32"/>
      <c r="L19" s="6"/>
    </row>
    <row r="20" spans="1:12" ht="14.25" customHeight="1" x14ac:dyDescent="0.2">
      <c r="A20" s="26" t="s">
        <v>92</v>
      </c>
      <c r="B20" s="85">
        <v>49294288</v>
      </c>
      <c r="C20" s="27" t="s">
        <v>85</v>
      </c>
      <c r="D20" s="55">
        <v>14</v>
      </c>
      <c r="E20" s="83"/>
      <c r="F20" s="60" t="s">
        <v>62</v>
      </c>
      <c r="G20" s="56" t="s">
        <v>64</v>
      </c>
      <c r="H20" s="37">
        <v>49000</v>
      </c>
      <c r="I20" s="111">
        <v>20700</v>
      </c>
      <c r="J20" s="65">
        <f t="shared" si="0"/>
        <v>20700</v>
      </c>
      <c r="K20" s="32"/>
      <c r="L20" s="6"/>
    </row>
    <row r="21" spans="1:12" ht="14.25" customHeight="1" thickBot="1" x14ac:dyDescent="0.25">
      <c r="A21" s="81" t="s">
        <v>12</v>
      </c>
      <c r="B21" s="96">
        <v>72081031</v>
      </c>
      <c r="C21" s="97" t="s">
        <v>87</v>
      </c>
      <c r="D21" s="109">
        <v>19</v>
      </c>
      <c r="E21" s="98"/>
      <c r="F21" s="99" t="s">
        <v>81</v>
      </c>
      <c r="G21" s="100" t="s">
        <v>82</v>
      </c>
      <c r="H21" s="101">
        <v>15000</v>
      </c>
      <c r="I21" s="112">
        <v>5500</v>
      </c>
      <c r="J21" s="102">
        <f t="shared" si="0"/>
        <v>5500</v>
      </c>
      <c r="K21" s="24"/>
      <c r="L21" s="6"/>
    </row>
    <row r="22" spans="1:12" ht="13.5" customHeight="1" thickBot="1" x14ac:dyDescent="0.25">
      <c r="A22" s="9"/>
      <c r="B22" s="6"/>
      <c r="C22" s="6"/>
      <c r="D22" s="106"/>
      <c r="E22" s="6"/>
      <c r="F22" s="6"/>
      <c r="G22" s="6"/>
      <c r="H22" s="6"/>
      <c r="I22" s="6"/>
      <c r="J22" s="24"/>
      <c r="K22" s="32"/>
      <c r="L22" s="6"/>
    </row>
    <row r="23" spans="1:12" ht="18.75" customHeight="1" thickBot="1" x14ac:dyDescent="0.3">
      <c r="A23" s="9"/>
      <c r="B23" s="13"/>
      <c r="C23" s="13"/>
      <c r="D23" s="13"/>
      <c r="E23" s="13"/>
      <c r="F23" s="13"/>
      <c r="G23" s="17" t="s">
        <v>97</v>
      </c>
      <c r="H23" s="18">
        <f>SUM(H7:H21)</f>
        <v>398700</v>
      </c>
      <c r="I23" s="48">
        <f>SUM(I7:I21)</f>
        <v>249700</v>
      </c>
      <c r="J23" s="49">
        <f>SUM(J7:J21)</f>
        <v>249700</v>
      </c>
      <c r="K23" s="33"/>
      <c r="L23" s="6"/>
    </row>
    <row r="24" spans="1:12" ht="15.75" thickBot="1" x14ac:dyDescent="0.3">
      <c r="A24" s="9"/>
      <c r="B24" s="13"/>
      <c r="C24" s="13"/>
      <c r="D24" s="13"/>
      <c r="E24" s="13"/>
      <c r="F24" s="13"/>
      <c r="G24" s="40"/>
      <c r="H24" s="41"/>
      <c r="I24" s="41"/>
      <c r="J24" s="11"/>
      <c r="K24" s="33"/>
      <c r="L24" s="6"/>
    </row>
    <row r="25" spans="1:12" ht="17.25" customHeight="1" x14ac:dyDescent="0.2">
      <c r="A25" s="47" t="s">
        <v>13</v>
      </c>
      <c r="B25" s="138" t="s">
        <v>65</v>
      </c>
      <c r="C25" s="62" t="s">
        <v>86</v>
      </c>
      <c r="D25" s="86">
        <v>12</v>
      </c>
      <c r="E25" s="87"/>
      <c r="F25" s="137" t="s">
        <v>62</v>
      </c>
      <c r="G25" s="104" t="s">
        <v>66</v>
      </c>
      <c r="H25" s="67">
        <v>55000</v>
      </c>
      <c r="I25" s="110">
        <v>24400</v>
      </c>
      <c r="J25" s="146">
        <f>I25+I26</f>
        <v>52800</v>
      </c>
      <c r="K25" s="32"/>
      <c r="L25" s="6"/>
    </row>
    <row r="26" spans="1:12" ht="17.25" customHeight="1" x14ac:dyDescent="0.2">
      <c r="A26" s="26" t="s">
        <v>14</v>
      </c>
      <c r="B26" s="139"/>
      <c r="C26" s="82" t="s">
        <v>87</v>
      </c>
      <c r="D26" s="55">
        <v>13</v>
      </c>
      <c r="E26" s="83"/>
      <c r="F26" s="135"/>
      <c r="G26" s="105" t="s">
        <v>63</v>
      </c>
      <c r="H26" s="31">
        <v>120000</v>
      </c>
      <c r="I26" s="111">
        <v>28400</v>
      </c>
      <c r="J26" s="147"/>
      <c r="K26" s="32"/>
      <c r="L26" s="6"/>
    </row>
    <row r="27" spans="1:12" ht="15.75" customHeight="1" thickBot="1" x14ac:dyDescent="0.25">
      <c r="A27" s="68" t="s">
        <v>15</v>
      </c>
      <c r="B27" s="142">
        <v>15045447</v>
      </c>
      <c r="C27" s="70" t="s">
        <v>86</v>
      </c>
      <c r="D27" s="71">
        <v>3</v>
      </c>
      <c r="E27" s="72"/>
      <c r="F27" s="141" t="s">
        <v>77</v>
      </c>
      <c r="G27" s="103" t="s">
        <v>79</v>
      </c>
      <c r="H27" s="74">
        <v>120000</v>
      </c>
      <c r="I27" s="111">
        <v>25700</v>
      </c>
      <c r="J27" s="148">
        <f>I27+I28+I29</f>
        <v>145600</v>
      </c>
      <c r="K27" s="32"/>
      <c r="L27" s="6"/>
    </row>
    <row r="28" spans="1:12" x14ac:dyDescent="0.2">
      <c r="A28" s="47" t="s">
        <v>16</v>
      </c>
      <c r="B28" s="142"/>
      <c r="C28" s="70" t="s">
        <v>85</v>
      </c>
      <c r="D28" s="71">
        <v>5</v>
      </c>
      <c r="E28" s="72"/>
      <c r="F28" s="141"/>
      <c r="G28" s="103" t="s">
        <v>80</v>
      </c>
      <c r="H28" s="79">
        <v>100000</v>
      </c>
      <c r="I28" s="111">
        <v>67200</v>
      </c>
      <c r="J28" s="148"/>
      <c r="K28" s="32"/>
    </row>
    <row r="29" spans="1:12" x14ac:dyDescent="0.2">
      <c r="A29" s="26" t="s">
        <v>17</v>
      </c>
      <c r="B29" s="142"/>
      <c r="C29" s="69" t="s">
        <v>87</v>
      </c>
      <c r="D29" s="71">
        <v>4</v>
      </c>
      <c r="E29" s="72"/>
      <c r="F29" s="141"/>
      <c r="G29" s="103" t="s">
        <v>78</v>
      </c>
      <c r="H29" s="80">
        <v>210000</v>
      </c>
      <c r="I29" s="111">
        <v>52700</v>
      </c>
      <c r="J29" s="148"/>
      <c r="K29" s="32"/>
      <c r="L29" s="6"/>
    </row>
    <row r="30" spans="1:12" ht="13.5" thickBot="1" x14ac:dyDescent="0.25">
      <c r="A30" s="68" t="s">
        <v>18</v>
      </c>
      <c r="B30" s="144">
        <v>26678675</v>
      </c>
      <c r="C30" s="27" t="s">
        <v>85</v>
      </c>
      <c r="D30" s="58" t="s">
        <v>95</v>
      </c>
      <c r="E30" s="83"/>
      <c r="F30" s="135" t="s">
        <v>42</v>
      </c>
      <c r="G30" s="105" t="s">
        <v>90</v>
      </c>
      <c r="H30" s="28">
        <v>150000</v>
      </c>
      <c r="I30" s="111">
        <v>117200</v>
      </c>
      <c r="J30" s="147">
        <f>I30+I31</f>
        <v>160800</v>
      </c>
      <c r="K30" s="32"/>
      <c r="L30" s="6"/>
    </row>
    <row r="31" spans="1:12" x14ac:dyDescent="0.2">
      <c r="A31" s="47" t="s">
        <v>35</v>
      </c>
      <c r="B31" s="144"/>
      <c r="C31" s="82" t="s">
        <v>87</v>
      </c>
      <c r="D31" s="55">
        <v>9</v>
      </c>
      <c r="E31" s="83"/>
      <c r="F31" s="135"/>
      <c r="G31" s="105" t="s">
        <v>91</v>
      </c>
      <c r="H31" s="31">
        <v>100000</v>
      </c>
      <c r="I31" s="111">
        <v>43600</v>
      </c>
      <c r="J31" s="147"/>
      <c r="K31" s="32"/>
      <c r="L31" s="6"/>
    </row>
    <row r="32" spans="1:12" x14ac:dyDescent="0.2">
      <c r="A32" s="26" t="s">
        <v>19</v>
      </c>
      <c r="B32" s="145">
        <v>49294628</v>
      </c>
      <c r="C32" s="70" t="s">
        <v>85</v>
      </c>
      <c r="D32" s="71">
        <v>11</v>
      </c>
      <c r="E32" s="72"/>
      <c r="F32" s="141" t="s">
        <v>45</v>
      </c>
      <c r="G32" s="103" t="s">
        <v>48</v>
      </c>
      <c r="H32" s="74">
        <v>80000</v>
      </c>
      <c r="I32" s="111">
        <v>78500</v>
      </c>
      <c r="J32" s="148">
        <f>I32+I33</f>
        <v>131200</v>
      </c>
      <c r="K32" s="32"/>
      <c r="L32" s="6"/>
    </row>
    <row r="33" spans="1:16" ht="21.75" customHeight="1" thickBot="1" x14ac:dyDescent="0.25">
      <c r="A33" s="68" t="s">
        <v>20</v>
      </c>
      <c r="B33" s="145"/>
      <c r="C33" s="69" t="s">
        <v>87</v>
      </c>
      <c r="D33" s="71">
        <v>27</v>
      </c>
      <c r="E33" s="72"/>
      <c r="F33" s="141"/>
      <c r="G33" s="103" t="s">
        <v>47</v>
      </c>
      <c r="H33" s="80">
        <v>80000</v>
      </c>
      <c r="I33" s="111">
        <v>52700</v>
      </c>
      <c r="J33" s="148"/>
      <c r="K33" s="32"/>
      <c r="L33" s="6"/>
    </row>
    <row r="34" spans="1:16" x14ac:dyDescent="0.2">
      <c r="A34" s="47" t="s">
        <v>21</v>
      </c>
      <c r="B34" s="57" t="s">
        <v>54</v>
      </c>
      <c r="C34" s="27" t="s">
        <v>85</v>
      </c>
      <c r="D34" s="55">
        <v>25</v>
      </c>
      <c r="E34" s="83"/>
      <c r="F34" s="135" t="s">
        <v>52</v>
      </c>
      <c r="G34" s="105" t="s">
        <v>55</v>
      </c>
      <c r="H34" s="28">
        <v>65000</v>
      </c>
      <c r="I34" s="111">
        <v>64700</v>
      </c>
      <c r="J34" s="147">
        <f>I34+I35</f>
        <v>108300</v>
      </c>
      <c r="K34" s="32"/>
      <c r="L34" s="6"/>
    </row>
    <row r="35" spans="1:16" ht="14.25" customHeight="1" x14ac:dyDescent="0.2">
      <c r="A35" s="26" t="s">
        <v>22</v>
      </c>
      <c r="B35" s="88"/>
      <c r="C35" s="82" t="s">
        <v>87</v>
      </c>
      <c r="D35" s="55">
        <v>24</v>
      </c>
      <c r="E35" s="83"/>
      <c r="F35" s="135"/>
      <c r="G35" s="105" t="s">
        <v>56</v>
      </c>
      <c r="H35" s="31">
        <v>90000</v>
      </c>
      <c r="I35" s="111">
        <v>43600</v>
      </c>
      <c r="J35" s="147"/>
      <c r="K35" s="32"/>
      <c r="L35" s="6"/>
    </row>
    <row r="36" spans="1:16" ht="21" customHeight="1" thickBot="1" x14ac:dyDescent="0.25">
      <c r="A36" s="68" t="s">
        <v>23</v>
      </c>
      <c r="B36" s="143">
        <v>45598363</v>
      </c>
      <c r="C36" s="70" t="s">
        <v>85</v>
      </c>
      <c r="D36" s="71">
        <v>26</v>
      </c>
      <c r="E36" s="72"/>
      <c r="F36" s="141" t="s">
        <v>59</v>
      </c>
      <c r="G36" s="103" t="s">
        <v>88</v>
      </c>
      <c r="H36" s="79">
        <v>170000</v>
      </c>
      <c r="I36" s="111">
        <v>117200</v>
      </c>
      <c r="J36" s="148">
        <f>I36+I37</f>
        <v>169900</v>
      </c>
      <c r="K36" s="32"/>
      <c r="L36" s="6"/>
    </row>
    <row r="37" spans="1:16" x14ac:dyDescent="0.2">
      <c r="A37" s="47" t="s">
        <v>83</v>
      </c>
      <c r="B37" s="143"/>
      <c r="C37" s="69" t="s">
        <v>87</v>
      </c>
      <c r="D37" s="71">
        <v>22</v>
      </c>
      <c r="E37" s="72"/>
      <c r="F37" s="141"/>
      <c r="G37" s="103" t="s">
        <v>60</v>
      </c>
      <c r="H37" s="80">
        <v>105000</v>
      </c>
      <c r="I37" s="111">
        <v>52700</v>
      </c>
      <c r="J37" s="148"/>
      <c r="K37" s="32"/>
      <c r="L37" s="6"/>
    </row>
    <row r="38" spans="1:16" ht="13.5" thickBot="1" x14ac:dyDescent="0.25">
      <c r="A38" s="26" t="s">
        <v>84</v>
      </c>
      <c r="B38" s="89" t="s">
        <v>38</v>
      </c>
      <c r="C38" s="90" t="s">
        <v>87</v>
      </c>
      <c r="D38" s="107">
        <v>15</v>
      </c>
      <c r="E38" s="91"/>
      <c r="F38" s="92" t="s">
        <v>39</v>
      </c>
      <c r="G38" s="93" t="s">
        <v>89</v>
      </c>
      <c r="H38" s="94">
        <v>60000</v>
      </c>
      <c r="I38" s="112">
        <v>52700</v>
      </c>
      <c r="J38" s="95">
        <f>I38</f>
        <v>52700</v>
      </c>
      <c r="K38" s="32"/>
      <c r="L38" s="6"/>
    </row>
    <row r="39" spans="1:16" ht="13.5" thickBot="1" x14ac:dyDescent="0.25">
      <c r="A39" s="9"/>
      <c r="K39" s="32"/>
      <c r="L39" s="6"/>
    </row>
    <row r="40" spans="1:16" ht="13.5" thickBot="1" x14ac:dyDescent="0.25">
      <c r="A40" s="9"/>
      <c r="B40" s="30"/>
      <c r="C40" s="12"/>
      <c r="D40" s="19"/>
      <c r="E40" s="12"/>
      <c r="F40" s="42"/>
      <c r="G40" s="44" t="s">
        <v>98</v>
      </c>
      <c r="H40" s="45">
        <f>SUM(H25:H39)</f>
        <v>1505000</v>
      </c>
      <c r="I40" s="46">
        <f>SUM(I25:I39)</f>
        <v>821300</v>
      </c>
      <c r="J40" s="50">
        <f>SUM(J25:J39)</f>
        <v>821300</v>
      </c>
      <c r="K40" s="32"/>
      <c r="L40" s="6"/>
    </row>
    <row r="41" spans="1:16" ht="13.5" thickBot="1" x14ac:dyDescent="0.25">
      <c r="A41" s="9"/>
      <c r="B41" s="30"/>
      <c r="C41" s="12"/>
      <c r="D41" s="19"/>
      <c r="E41" s="12"/>
      <c r="F41" s="42"/>
      <c r="G41" s="20"/>
      <c r="H41" s="36"/>
      <c r="I41" s="24"/>
      <c r="J41" s="43"/>
      <c r="K41" s="32"/>
      <c r="L41" s="6"/>
    </row>
    <row r="42" spans="1:16" ht="13.5" thickBot="1" x14ac:dyDescent="0.25">
      <c r="A42" s="9"/>
      <c r="B42" s="30"/>
      <c r="C42" s="12"/>
      <c r="D42" s="19"/>
      <c r="E42" s="12"/>
      <c r="F42" s="42"/>
      <c r="G42" s="44" t="s">
        <v>36</v>
      </c>
      <c r="H42" s="45">
        <f>H23+H40</f>
        <v>1903700</v>
      </c>
      <c r="I42" s="46">
        <f>I23+I40</f>
        <v>1071000</v>
      </c>
      <c r="J42" s="50">
        <f>J23+J40</f>
        <v>1071000</v>
      </c>
      <c r="K42" s="32"/>
      <c r="L42" s="6"/>
    </row>
    <row r="43" spans="1:16" ht="15.75" x14ac:dyDescent="0.25">
      <c r="A43" s="10"/>
      <c r="B43" s="21"/>
      <c r="G43" s="22"/>
      <c r="H43" s="29"/>
      <c r="I43" s="29"/>
      <c r="K43" s="32"/>
      <c r="L43" s="6"/>
    </row>
    <row r="44" spans="1:16" ht="18" customHeight="1" x14ac:dyDescent="0.2">
      <c r="A44" s="10"/>
      <c r="K44" s="32"/>
      <c r="L44" s="6"/>
      <c r="M44" s="8"/>
      <c r="N44" s="8"/>
      <c r="O44" s="8"/>
    </row>
    <row r="45" spans="1:16" ht="18" customHeight="1" x14ac:dyDescent="0.2">
      <c r="A45" s="9"/>
      <c r="B45" s="30"/>
      <c r="C45" s="12"/>
      <c r="D45" s="19"/>
      <c r="E45" s="12"/>
      <c r="F45" s="12"/>
      <c r="G45" s="66"/>
      <c r="H45" s="36"/>
      <c r="I45" s="24"/>
      <c r="J45" s="8"/>
      <c r="K45" s="33"/>
      <c r="L45" s="11"/>
      <c r="P45" s="8"/>
    </row>
    <row r="46" spans="1:16" x14ac:dyDescent="0.2">
      <c r="A46" s="9"/>
      <c r="B46" s="30"/>
      <c r="C46" s="30"/>
      <c r="D46" s="19"/>
      <c r="E46" s="12"/>
      <c r="F46" s="39"/>
      <c r="G46" s="20"/>
      <c r="H46" s="36"/>
      <c r="I46" s="24"/>
      <c r="J46" s="24"/>
      <c r="K46" s="32"/>
      <c r="L46" s="6"/>
    </row>
    <row r="47" spans="1:16" x14ac:dyDescent="0.2">
      <c r="A47" s="10"/>
      <c r="B47" s="30"/>
      <c r="C47" s="34"/>
      <c r="D47" s="8"/>
      <c r="E47" s="35"/>
      <c r="F47" s="8"/>
      <c r="G47" s="20"/>
      <c r="H47" s="36"/>
      <c r="I47" s="24"/>
      <c r="J47" s="14"/>
      <c r="K47" s="32"/>
      <c r="L47" s="6"/>
    </row>
    <row r="48" spans="1:16" x14ac:dyDescent="0.2">
      <c r="A48" s="10"/>
      <c r="B48" s="30"/>
      <c r="J48" s="15"/>
      <c r="K48" s="32"/>
      <c r="L48" s="6"/>
    </row>
    <row r="49" spans="1:14" x14ac:dyDescent="0.2">
      <c r="A49" s="10"/>
      <c r="I49" s="25"/>
      <c r="J49" s="16"/>
      <c r="K49" s="32"/>
      <c r="L49" s="6"/>
    </row>
    <row r="50" spans="1:14" x14ac:dyDescent="0.2">
      <c r="A50" s="10"/>
      <c r="I50" s="33"/>
      <c r="J50" s="8"/>
      <c r="K50" s="6"/>
      <c r="L50" s="6"/>
    </row>
    <row r="51" spans="1:14" x14ac:dyDescent="0.2">
      <c r="A51" s="10"/>
      <c r="K51" s="11"/>
      <c r="L51" s="6"/>
    </row>
    <row r="52" spans="1:14" x14ac:dyDescent="0.2">
      <c r="A52" s="10"/>
      <c r="K52" s="6"/>
      <c r="L52" s="6"/>
    </row>
    <row r="53" spans="1:14" x14ac:dyDescent="0.2">
      <c r="A53" s="10"/>
      <c r="K53" s="6"/>
      <c r="L53" s="6"/>
    </row>
    <row r="54" spans="1:14" x14ac:dyDescent="0.2">
      <c r="A54" s="23"/>
      <c r="K54" s="11"/>
      <c r="L54" s="6"/>
    </row>
    <row r="55" spans="1:14" x14ac:dyDescent="0.2">
      <c r="A55" s="23"/>
      <c r="K55" s="11"/>
      <c r="L55" s="6"/>
    </row>
    <row r="56" spans="1:14" ht="15.75" customHeight="1" x14ac:dyDescent="0.2">
      <c r="A56" s="23"/>
      <c r="K56" s="6"/>
      <c r="L56" s="6"/>
    </row>
    <row r="57" spans="1:14" x14ac:dyDescent="0.2">
      <c r="K57" s="6"/>
      <c r="L57" s="6"/>
      <c r="M57" s="8"/>
    </row>
    <row r="58" spans="1:14" x14ac:dyDescent="0.2">
      <c r="K58" s="6"/>
      <c r="N58" s="8"/>
    </row>
    <row r="59" spans="1:14" x14ac:dyDescent="0.2">
      <c r="K59" s="6"/>
      <c r="L59" s="8"/>
    </row>
    <row r="60" spans="1:14" x14ac:dyDescent="0.2">
      <c r="K60" s="6"/>
    </row>
    <row r="61" spans="1:14" ht="14.25" customHeight="1" x14ac:dyDescent="0.2">
      <c r="K61" s="6"/>
    </row>
    <row r="62" spans="1:14" x14ac:dyDescent="0.2">
      <c r="K62" s="6"/>
    </row>
    <row r="63" spans="1:14" x14ac:dyDescent="0.2">
      <c r="K63" s="6"/>
    </row>
    <row r="64" spans="1:14" x14ac:dyDescent="0.2">
      <c r="K64" s="6"/>
    </row>
    <row r="65" spans="11:11" x14ac:dyDescent="0.2">
      <c r="K65" s="6"/>
    </row>
    <row r="66" spans="11:11" x14ac:dyDescent="0.2">
      <c r="K66" s="6"/>
    </row>
    <row r="67" spans="11:11" x14ac:dyDescent="0.2">
      <c r="K67" s="6"/>
    </row>
    <row r="68" spans="11:11" x14ac:dyDescent="0.2">
      <c r="K68" s="6"/>
    </row>
    <row r="69" spans="11:11" x14ac:dyDescent="0.2">
      <c r="K69" s="6"/>
    </row>
    <row r="70" spans="11:11" x14ac:dyDescent="0.2">
      <c r="K70" s="6"/>
    </row>
    <row r="71" spans="11:11" x14ac:dyDescent="0.2">
      <c r="K71" s="6"/>
    </row>
    <row r="72" spans="11:11" x14ac:dyDescent="0.2">
      <c r="K72" s="6"/>
    </row>
    <row r="73" spans="11:11" x14ac:dyDescent="0.2">
      <c r="K73" s="6"/>
    </row>
    <row r="74" spans="11:11" x14ac:dyDescent="0.2">
      <c r="K74" s="6"/>
    </row>
    <row r="75" spans="11:11" x14ac:dyDescent="0.2">
      <c r="K75" s="6"/>
    </row>
    <row r="76" spans="11:11" x14ac:dyDescent="0.2">
      <c r="K76" s="6"/>
    </row>
    <row r="77" spans="11:11" x14ac:dyDescent="0.2">
      <c r="K77" s="6"/>
    </row>
  </sheetData>
  <mergeCells count="35">
    <mergeCell ref="J7:J8"/>
    <mergeCell ref="J27:J29"/>
    <mergeCell ref="J34:J35"/>
    <mergeCell ref="J36:J37"/>
    <mergeCell ref="J32:J33"/>
    <mergeCell ref="J25:J26"/>
    <mergeCell ref="J30:J31"/>
    <mergeCell ref="J14:J15"/>
    <mergeCell ref="F27:F29"/>
    <mergeCell ref="B27:B29"/>
    <mergeCell ref="F34:F35"/>
    <mergeCell ref="F32:F33"/>
    <mergeCell ref="B36:B37"/>
    <mergeCell ref="F36:F37"/>
    <mergeCell ref="F30:F31"/>
    <mergeCell ref="B30:B31"/>
    <mergeCell ref="B32:B33"/>
    <mergeCell ref="F7:F8"/>
    <mergeCell ref="B7:B8"/>
    <mergeCell ref="F17:F18"/>
    <mergeCell ref="B17:B18"/>
    <mergeCell ref="F25:F26"/>
    <mergeCell ref="B25:B26"/>
    <mergeCell ref="B14:B15"/>
    <mergeCell ref="F14:F15"/>
    <mergeCell ref="J3:J6"/>
    <mergeCell ref="I3:I6"/>
    <mergeCell ref="H3:H6"/>
    <mergeCell ref="F3:F6"/>
    <mergeCell ref="G3:G6"/>
    <mergeCell ref="A3:A6"/>
    <mergeCell ref="B3:B6"/>
    <mergeCell ref="C3:C6"/>
    <mergeCell ref="D3:D6"/>
    <mergeCell ref="E3:E6"/>
  </mergeCells>
  <pageMargins left="3.937007874015748E-2" right="0.19685039370078741" top="0.55118110236220474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9" sqref="L39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Hegrová Alena</cp:lastModifiedBy>
  <cp:lastPrinted>2023-03-21T08:40:31Z</cp:lastPrinted>
  <dcterms:created xsi:type="dcterms:W3CDTF">2015-11-11T07:46:12Z</dcterms:created>
  <dcterms:modified xsi:type="dcterms:W3CDTF">2023-04-24T13:43:18Z</dcterms:modified>
</cp:coreProperties>
</file>