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2\Tabulky\"/>
    </mc:Choice>
  </mc:AlternateContent>
  <bookViews>
    <workbookView xWindow="-15" yWindow="-15" windowWidth="28830" windowHeight="4545"/>
  </bookViews>
  <sheets>
    <sheet name="SOUHRN" sheetId="1" r:id="rId1"/>
    <sheet name="Děti a mládež" sheetId="2" r:id="rId2"/>
    <sheet name="Kulturní akce" sheetId="3" r:id="rId3"/>
    <sheet name="Prospěšná činnost" sheetId="5" r:id="rId4"/>
  </sheets>
  <definedNames>
    <definedName name="_xlnm.Print_Area" localSheetId="1">'Děti a mládež'!$A$1:$K$11</definedName>
    <definedName name="_xlnm.Print_Area" localSheetId="2">'Kulturní akce'!$A$1:$J$10</definedName>
    <definedName name="_xlnm.Print_Area" localSheetId="3">'Prospěšná činnost'!$A$1:$J$10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J22" i="1" l="1"/>
  <c r="I22" i="1"/>
  <c r="J8" i="1"/>
  <c r="I9" i="2" l="1"/>
  <c r="H10" i="5" l="1"/>
  <c r="J14" i="1" l="1"/>
  <c r="J10" i="3" l="1"/>
  <c r="H10" i="3" l="1"/>
  <c r="G10" i="3"/>
  <c r="I9" i="3" l="1"/>
  <c r="J13" i="1" l="1"/>
  <c r="J12" i="1"/>
  <c r="J10" i="1"/>
  <c r="I9" i="5" l="1"/>
  <c r="I8" i="5" l="1"/>
  <c r="I16" i="1" l="1"/>
  <c r="H16" i="1" l="1"/>
  <c r="J15" i="1" l="1"/>
  <c r="J10" i="5" l="1"/>
  <c r="G10" i="5"/>
  <c r="I7" i="5"/>
  <c r="I8" i="3"/>
  <c r="I7" i="3"/>
  <c r="J11" i="2"/>
  <c r="H11" i="2"/>
  <c r="G11" i="2"/>
  <c r="I10" i="2"/>
  <c r="I8" i="2"/>
  <c r="I7" i="2"/>
  <c r="K11" i="2" l="1"/>
  <c r="J7" i="1" l="1"/>
  <c r="J11" i="1" l="1"/>
  <c r="J16" i="1" l="1"/>
</calcChain>
</file>

<file path=xl/sharedStrings.xml><?xml version="1.0" encoding="utf-8"?>
<sst xmlns="http://schemas.openxmlformats.org/spreadsheetml/2006/main" count="140" uniqueCount="77">
  <si>
    <t>POŘADOVÉ ČÍSLO</t>
  </si>
  <si>
    <t>IČO</t>
  </si>
  <si>
    <t>ŽADATEL</t>
  </si>
  <si>
    <t>NÁZEV PROJEKTU</t>
  </si>
  <si>
    <t>2.</t>
  </si>
  <si>
    <t>5.</t>
  </si>
  <si>
    <t>7.</t>
  </si>
  <si>
    <t>8.</t>
  </si>
  <si>
    <t>9.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</si>
  <si>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</si>
  <si>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</si>
  <si>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</si>
  <si>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</si>
  <si>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</si>
  <si>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</si>
  <si>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</si>
  <si>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</si>
  <si>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CELKOVÉ NÁKLADY PROJEKTU</t>
  </si>
  <si>
    <t>VÝŠE POŽADOVANÉ DOTACE</t>
  </si>
  <si>
    <t>% Z CELKOVÝCH NÁKLADŮ NA PROJEKT</t>
  </si>
  <si>
    <t>Počet dětí</t>
  </si>
  <si>
    <t xml:space="preserve">  1.</t>
  </si>
  <si>
    <t>NÁZAV PROJEKTU</t>
  </si>
  <si>
    <t>SCHVÁLENÁ VÝŠE DOTACE</t>
  </si>
  <si>
    <t xml:space="preserve"> DOTACE CELKEM</t>
  </si>
  <si>
    <t>SCHVÁLENÁ VÝŠE DOTACE CELKEM</t>
  </si>
  <si>
    <t>Žadatel</t>
  </si>
  <si>
    <t>10.</t>
  </si>
  <si>
    <t>VYUŽITÍ  VOLNÉHO  ČASU  DĚTÍ  A  MLÁDEŽE   2022</t>
  </si>
  <si>
    <r>
      <t xml:space="preserve">                                       KULTURNÍ  AKCE   2022                                                   </t>
    </r>
    <r>
      <rPr>
        <sz val="11"/>
        <rFont val="Arial"/>
        <family val="2"/>
        <charset val="238"/>
      </rPr>
      <t>Příloha č. 2</t>
    </r>
  </si>
  <si>
    <r>
      <t xml:space="preserve">                      OBECNĚ PROSPĚŠNÁ ČINNOST 2022                                 </t>
    </r>
    <r>
      <rPr>
        <sz val="12"/>
        <rFont val="Arial"/>
        <family val="2"/>
        <charset val="238"/>
      </rPr>
      <t>Příloha č. 3</t>
    </r>
    <r>
      <rPr>
        <b/>
        <sz val="12"/>
        <color indexed="10"/>
        <rFont val="Arial"/>
        <family val="2"/>
        <charset val="238"/>
      </rPr>
      <t xml:space="preserve">  </t>
    </r>
    <r>
      <rPr>
        <b/>
        <sz val="18"/>
        <color indexed="10"/>
        <rFont val="Arial"/>
        <family val="2"/>
        <charset val="238"/>
      </rPr>
      <t xml:space="preserve">                </t>
    </r>
  </si>
  <si>
    <t xml:space="preserve">              GRANTOVÝ PROGRAM Zdravého města JILEMNICE PRO POSKYTOVÁNÍ DOTACÍ V ROCE 2022</t>
  </si>
  <si>
    <t>ŠACHklub</t>
  </si>
  <si>
    <t>Využití volného času dětí a mládeže</t>
  </si>
  <si>
    <t>71166955</t>
  </si>
  <si>
    <t>Svaz tělesně postižených</t>
  </si>
  <si>
    <t>Společenská a zájmová činnost pro osoby s t.p.</t>
  </si>
  <si>
    <t>Svaz diabetiků</t>
  </si>
  <si>
    <t>Zdravotně výchovná činnost</t>
  </si>
  <si>
    <t>Junák - JILM</t>
  </si>
  <si>
    <t>celoroční činnost skautského střediska JILM</t>
  </si>
  <si>
    <t>Oblastní charita Jilemnice</t>
  </si>
  <si>
    <t>Koloběžkiáda</t>
  </si>
  <si>
    <t>Podpora fungování loutkové divadélka Loutkáček</t>
  </si>
  <si>
    <t>Oblastní charita</t>
  </si>
  <si>
    <t>Podpora zajištění fungování MC Rodinka</t>
  </si>
  <si>
    <t>Junák - Jestřáb</t>
  </si>
  <si>
    <t>celoroční činnost skautského střediska Jestřáb</t>
  </si>
  <si>
    <t>4256221</t>
  </si>
  <si>
    <t>Krkonošské železniční víkendy</t>
  </si>
  <si>
    <t>Spolek železniční historie Martinice v Krkonoších</t>
  </si>
  <si>
    <t>Svatovavřinecký chrámový sbor</t>
  </si>
  <si>
    <t>Koncert vážné hudby v rámci festivalu A.Dvořáka</t>
  </si>
  <si>
    <t>I.</t>
  </si>
  <si>
    <t>II.</t>
  </si>
  <si>
    <t>III.</t>
  </si>
  <si>
    <t>Podpora fungování loutkového divadélka Loutkáček</t>
  </si>
  <si>
    <t>27033422</t>
  </si>
  <si>
    <t>využití volného času dětí a mládeže</t>
  </si>
  <si>
    <t>Společenská a zájmová činnost</t>
  </si>
  <si>
    <t>49295179</t>
  </si>
  <si>
    <t xml:space="preserve"> VÝŠE POŽADOVANÉ DOTACE</t>
  </si>
  <si>
    <t>3316/2022</t>
  </si>
  <si>
    <t>Spolek železniční historie Martinice v Krk.</t>
  </si>
  <si>
    <t>3356/2022</t>
  </si>
  <si>
    <t>3272/2022</t>
  </si>
  <si>
    <t>3352/2022</t>
  </si>
  <si>
    <t>3317/2022</t>
  </si>
  <si>
    <t>3318/2022</t>
  </si>
  <si>
    <t>2870/2022</t>
  </si>
  <si>
    <t>3315/2022</t>
  </si>
  <si>
    <t>3135/2022</t>
  </si>
  <si>
    <t>3081/2022</t>
  </si>
  <si>
    <t>Celkem RM a ZM</t>
  </si>
  <si>
    <t>CELKEM RM usn. 5/78RM/22</t>
  </si>
  <si>
    <t>CELKEM ZM usn. 5a/30ZM/22</t>
  </si>
  <si>
    <t xml:space="preserve"> Schválené RM usnesením č. 5/30RM/22 ze dne 6.4.2022.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</si>
</sst>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K_č_-;\-* #,##0\ _K_č_-;_-* &quot;-&quot;\ _K_č_-;_-@_-"/>
    <numFmt numFmtId="165" formatCode="#,##0\ _K_č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8"/>
      <color indexed="10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7" fillId="0" borderId="0" xfId="0" applyFont="1" applyFill="1" applyBorder="1"/>
    <xf numFmtId="0" fontId="7" fillId="0" borderId="0" xfId="0" applyFont="1"/>
    <xf numFmtId="0" fontId="8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0" fillId="0" borderId="0" xfId="0" applyBorder="1"/>
    <xf numFmtId="0" fontId="7" fillId="0" borderId="12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10" fontId="17" fillId="0" borderId="10" xfId="0" applyNumberFormat="1" applyFont="1" applyBorder="1" applyAlignment="1">
      <alignment horizontal="right"/>
    </xf>
    <xf numFmtId="165" fontId="0" fillId="0" borderId="0" xfId="0" applyNumberFormat="1" applyBorder="1"/>
    <xf numFmtId="0" fontId="17" fillId="0" borderId="4" xfId="0" applyFont="1" applyBorder="1" applyAlignment="1">
      <alignment horizontal="right"/>
    </xf>
    <xf numFmtId="0" fontId="17" fillId="0" borderId="10" xfId="0" applyFont="1" applyFill="1" applyBorder="1" applyAlignment="1">
      <alignment wrapText="1"/>
    </xf>
    <xf numFmtId="0" fontId="18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65" fontId="0" fillId="0" borderId="0" xfId="0" applyNumberFormat="1" applyFill="1" applyBorder="1"/>
    <xf numFmtId="165" fontId="7" fillId="0" borderId="0" xfId="0" applyNumberFormat="1" applyFont="1" applyBorder="1"/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/>
    <xf numFmtId="0" fontId="19" fillId="0" borderId="0" xfId="0" applyFont="1"/>
    <xf numFmtId="0" fontId="20" fillId="0" borderId="0" xfId="0" applyFont="1"/>
    <xf numFmtId="165" fontId="1" fillId="0" borderId="4" xfId="0" applyNumberFormat="1" applyFon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0" fillId="0" borderId="4" xfId="0" applyBorder="1"/>
    <xf numFmtId="49" fontId="4" fillId="0" borderId="4" xfId="0" applyNumberFormat="1" applyFont="1" applyBorder="1" applyAlignment="1">
      <alignment horizontal="center"/>
    </xf>
    <xf numFmtId="0" fontId="0" fillId="0" borderId="4" xfId="0" applyFont="1" applyBorder="1"/>
    <xf numFmtId="165" fontId="7" fillId="0" borderId="9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 applyBorder="1" applyAlignment="1"/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17" fillId="0" borderId="4" xfId="0" applyFont="1" applyFill="1" applyBorder="1"/>
    <xf numFmtId="0" fontId="4" fillId="0" borderId="1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1" xfId="0" applyFont="1" applyFill="1" applyBorder="1"/>
    <xf numFmtId="164" fontId="0" fillId="0" borderId="1" xfId="0" applyNumberFormat="1" applyFill="1" applyBorder="1" applyAlignment="1">
      <alignment horizontal="right"/>
    </xf>
    <xf numFmtId="49" fontId="0" fillId="0" borderId="22" xfId="0" applyNumberFormat="1" applyFont="1" applyBorder="1" applyAlignment="1">
      <alignment horizontal="center"/>
    </xf>
    <xf numFmtId="0" fontId="0" fillId="0" borderId="1" xfId="0" applyFont="1" applyBorder="1" applyAlignment="1"/>
    <xf numFmtId="0" fontId="0" fillId="0" borderId="4" xfId="0" applyFont="1" applyBorder="1" applyAlignment="1"/>
    <xf numFmtId="164" fontId="1" fillId="0" borderId="22" xfId="0" applyNumberFormat="1" applyFont="1" applyBorder="1" applyAlignment="1">
      <alignment horizontal="right"/>
    </xf>
    <xf numFmtId="10" fontId="0" fillId="0" borderId="22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/>
    <xf numFmtId="3" fontId="1" fillId="0" borderId="11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1" xfId="0" applyFont="1" applyBorder="1" applyAlignment="1">
      <alignment horizontal="right"/>
    </xf>
    <xf numFmtId="0" fontId="15" fillId="0" borderId="0" xfId="0" applyFont="1" applyFill="1"/>
    <xf numFmtId="0" fontId="6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165" fontId="0" fillId="0" borderId="4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0" fontId="0" fillId="0" borderId="20" xfId="0" applyFont="1" applyBorder="1"/>
    <xf numFmtId="0" fontId="1" fillId="0" borderId="11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/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7" fillId="0" borderId="0" xfId="0" applyFont="1" applyBorder="1"/>
    <xf numFmtId="0" fontId="12" fillId="0" borderId="0" xfId="0" applyFont="1" applyFill="1" applyBorder="1" applyAlignment="1">
      <alignment wrapText="1"/>
    </xf>
    <xf numFmtId="10" fontId="17" fillId="0" borderId="1" xfId="0" applyNumberFormat="1" applyFont="1" applyBorder="1" applyAlignment="1">
      <alignment horizontal="right"/>
    </xf>
    <xf numFmtId="0" fontId="18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1" fillId="0" borderId="19" xfId="0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3" fontId="1" fillId="3" borderId="15" xfId="0" applyNumberFormat="1" applyFont="1" applyFill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3" fontId="1" fillId="3" borderId="11" xfId="0" applyNumberFormat="1" applyFont="1" applyFill="1" applyBorder="1" applyAlignment="1">
      <alignment horizontal="right"/>
    </xf>
    <xf numFmtId="3" fontId="1" fillId="3" borderId="11" xfId="0" applyNumberFormat="1" applyFont="1" applyFill="1" applyBorder="1"/>
    <xf numFmtId="0" fontId="1" fillId="3" borderId="1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5" xfId="0" applyFont="1" applyBorder="1" applyAlignment="1"/>
    <xf numFmtId="0" fontId="1" fillId="0" borderId="15" xfId="0" applyFont="1" applyFill="1" applyBorder="1" applyAlignment="1"/>
    <xf numFmtId="0" fontId="1" fillId="3" borderId="15" xfId="0" applyFont="1" applyFill="1" applyBorder="1" applyAlignment="1"/>
    <xf numFmtId="0" fontId="1" fillId="0" borderId="12" xfId="0" applyFont="1" applyFill="1" applyBorder="1" applyAlignment="1">
      <alignment wrapText="1"/>
    </xf>
    <xf numFmtId="0" fontId="1" fillId="3" borderId="2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3" fontId="1" fillId="3" borderId="4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0" fillId="0" borderId="10" xfId="0" applyFont="1" applyBorder="1"/>
    <xf numFmtId="0" fontId="1" fillId="0" borderId="11" xfId="0" applyFont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6" fillId="0" borderId="0" xfId="0" applyFont="1" applyBorder="1"/>
    <xf numFmtId="0" fontId="4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right"/>
    </xf>
    <xf numFmtId="0" fontId="17" fillId="0" borderId="16" xfId="0" applyFont="1" applyBorder="1" applyAlignment="1">
      <alignment horizontal="center"/>
    </xf>
    <xf numFmtId="0" fontId="17" fillId="0" borderId="16" xfId="0" applyFont="1" applyFill="1" applyBorder="1"/>
    <xf numFmtId="0" fontId="17" fillId="0" borderId="16" xfId="0" applyFont="1" applyBorder="1" applyAlignment="1">
      <alignment wrapText="1"/>
    </xf>
    <xf numFmtId="10" fontId="17" fillId="0" borderId="6" xfId="0" applyNumberFormat="1" applyFont="1" applyBorder="1" applyAlignment="1">
      <alignment horizontal="right"/>
    </xf>
    <xf numFmtId="0" fontId="18" fillId="2" borderId="16" xfId="0" applyNumberFormat="1" applyFont="1" applyFill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0" fontId="17" fillId="0" borderId="15" xfId="0" applyFont="1" applyBorder="1"/>
    <xf numFmtId="0" fontId="17" fillId="0" borderId="17" xfId="0" applyFont="1" applyBorder="1"/>
    <xf numFmtId="0" fontId="17" fillId="0" borderId="17" xfId="0" applyFont="1" applyFill="1" applyBorder="1"/>
    <xf numFmtId="164" fontId="16" fillId="0" borderId="11" xfId="0" applyNumberFormat="1" applyFont="1" applyBorder="1" applyAlignment="1"/>
    <xf numFmtId="164" fontId="16" fillId="0" borderId="11" xfId="0" applyNumberFormat="1" applyFont="1" applyBorder="1" applyAlignment="1">
      <alignment horizontal="right"/>
    </xf>
    <xf numFmtId="164" fontId="16" fillId="0" borderId="17" xfId="0" applyNumberFormat="1" applyFont="1" applyBorder="1" applyAlignment="1">
      <alignment horizontal="right"/>
    </xf>
    <xf numFmtId="0" fontId="17" fillId="0" borderId="11" xfId="0" applyFont="1" applyFill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/>
    </xf>
    <xf numFmtId="0" fontId="0" fillId="0" borderId="19" xfId="0" applyBorder="1"/>
    <xf numFmtId="10" fontId="0" fillId="0" borderId="9" xfId="0" applyNumberFormat="1" applyBorder="1" applyAlignment="1">
      <alignment horizontal="right"/>
    </xf>
    <xf numFmtId="0" fontId="1" fillId="3" borderId="15" xfId="0" applyFont="1" applyFill="1" applyBorder="1" applyAlignment="1">
      <alignment wrapText="1"/>
    </xf>
    <xf numFmtId="49" fontId="1" fillId="0" borderId="2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/>
    </xf>
    <xf numFmtId="0" fontId="17" fillId="0" borderId="6" xfId="0" applyFont="1" applyFill="1" applyBorder="1" applyAlignment="1">
      <alignment wrapText="1"/>
    </xf>
    <xf numFmtId="0" fontId="24" fillId="0" borderId="9" xfId="0" applyFont="1" applyFill="1" applyBorder="1" applyAlignment="1"/>
    <xf numFmtId="3" fontId="24" fillId="0" borderId="14" xfId="0" applyNumberFormat="1" applyFont="1" applyFill="1" applyBorder="1" applyAlignment="1">
      <alignment horizontal="right"/>
    </xf>
    <xf numFmtId="3" fontId="24" fillId="0" borderId="9" xfId="0" applyNumberFormat="1" applyFont="1" applyFill="1" applyBorder="1" applyAlignment="1">
      <alignment horizontal="right"/>
    </xf>
    <xf numFmtId="3" fontId="24" fillId="0" borderId="9" xfId="0" applyNumberFormat="1" applyFont="1" applyFill="1" applyBorder="1"/>
    <xf numFmtId="0" fontId="0" fillId="0" borderId="7" xfId="0" applyFill="1" applyBorder="1"/>
    <xf numFmtId="0" fontId="0" fillId="0" borderId="9" xfId="0" applyBorder="1"/>
    <xf numFmtId="0" fontId="4" fillId="0" borderId="1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9" xfId="0" applyFont="1" applyBorder="1"/>
    <xf numFmtId="165" fontId="0" fillId="0" borderId="7" xfId="0" applyNumberFormat="1" applyBorder="1" applyAlignment="1">
      <alignment horizontal="center"/>
    </xf>
    <xf numFmtId="0" fontId="0" fillId="0" borderId="7" xfId="0" applyFont="1" applyBorder="1" applyAlignment="1"/>
    <xf numFmtId="0" fontId="0" fillId="0" borderId="2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wrapText="1"/>
    </xf>
    <xf numFmtId="165" fontId="1" fillId="0" borderId="25" xfId="0" applyNumberFormat="1" applyFont="1" applyBorder="1" applyAlignment="1">
      <alignment horizontal="right"/>
    </xf>
    <xf numFmtId="165" fontId="0" fillId="0" borderId="7" xfId="0" applyNumberFormat="1" applyFill="1" applyBorder="1" applyAlignment="1">
      <alignment horizontal="right"/>
    </xf>
    <xf numFmtId="10" fontId="0" fillId="0" borderId="17" xfId="0" applyNumberFormat="1" applyFill="1" applyBorder="1" applyAlignment="1">
      <alignment horizontal="right"/>
    </xf>
    <xf numFmtId="3" fontId="0" fillId="0" borderId="7" xfId="0" applyNumberForma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wrapText="1"/>
    </xf>
    <xf numFmtId="3" fontId="1" fillId="3" borderId="11" xfId="0" applyNumberFormat="1" applyFont="1" applyFill="1" applyBorder="1" applyAlignment="1"/>
    <xf numFmtId="165" fontId="1" fillId="0" borderId="22" xfId="0" applyNumberFormat="1" applyFont="1" applyFill="1" applyBorder="1" applyAlignment="1">
      <alignment horizontal="right"/>
    </xf>
    <xf numFmtId="3" fontId="0" fillId="0" borderId="1" xfId="0" applyNumberForma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/>
    </xf>
    <xf numFmtId="3" fontId="0" fillId="0" borderId="4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164" fontId="17" fillId="0" borderId="1" xfId="0" applyNumberFormat="1" applyFont="1" applyFill="1" applyBorder="1" applyAlignment="1"/>
    <xf numFmtId="164" fontId="17" fillId="0" borderId="1" xfId="0" applyNumberFormat="1" applyFont="1" applyFill="1" applyBorder="1" applyAlignment="1">
      <alignment horizontal="right"/>
    </xf>
    <xf numFmtId="164" fontId="17" fillId="0" borderId="10" xfId="0" applyNumberFormat="1" applyFont="1" applyFill="1" applyBorder="1" applyAlignment="1"/>
    <xf numFmtId="164" fontId="17" fillId="0" borderId="10" xfId="0" applyNumberFormat="1" applyFont="1" applyFill="1" applyBorder="1" applyAlignment="1">
      <alignment horizontal="right"/>
    </xf>
    <xf numFmtId="164" fontId="17" fillId="0" borderId="6" xfId="0" applyNumberFormat="1" applyFont="1" applyFill="1" applyBorder="1" applyAlignment="1"/>
    <xf numFmtId="164" fontId="17" fillId="0" borderId="6" xfId="0" applyNumberFormat="1" applyFont="1" applyFill="1" applyBorder="1" applyAlignment="1">
      <alignment horizontal="right"/>
    </xf>
    <xf numFmtId="164" fontId="17" fillId="0" borderId="16" xfId="0" applyNumberFormat="1" applyFont="1" applyFill="1" applyBorder="1" applyAlignment="1"/>
    <xf numFmtId="164" fontId="17" fillId="0" borderId="16" xfId="0" applyNumberFormat="1" applyFont="1" applyFill="1" applyBorder="1" applyAlignment="1">
      <alignment horizontal="right"/>
    </xf>
    <xf numFmtId="3" fontId="4" fillId="0" borderId="0" xfId="0" applyNumberFormat="1" applyFont="1"/>
    <xf numFmtId="0" fontId="24" fillId="0" borderId="9" xfId="0" applyFont="1" applyBorder="1"/>
    <xf numFmtId="0" fontId="1" fillId="3" borderId="26" xfId="0" applyFont="1" applyFill="1" applyBorder="1" applyAlignment="1">
      <alignment horizontal="right"/>
    </xf>
    <xf numFmtId="0" fontId="1" fillId="3" borderId="27" xfId="0" applyFont="1" applyFill="1" applyBorder="1" applyAlignment="1">
      <alignment horizontal="center" vertical="center"/>
    </xf>
    <xf numFmtId="0" fontId="0" fillId="3" borderId="27" xfId="0" applyFill="1" applyBorder="1"/>
    <xf numFmtId="0" fontId="0" fillId="3" borderId="27" xfId="0" applyFill="1" applyBorder="1" applyAlignment="1">
      <alignment horizontal="center"/>
    </xf>
    <xf numFmtId="0" fontId="1" fillId="3" borderId="27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wrapText="1"/>
    </xf>
    <xf numFmtId="3" fontId="1" fillId="3" borderId="27" xfId="0" applyNumberFormat="1" applyFont="1" applyFill="1" applyBorder="1" applyAlignment="1">
      <alignment horizontal="right"/>
    </xf>
    <xf numFmtId="3" fontId="1" fillId="3" borderId="28" xfId="0" applyNumberFormat="1" applyFont="1" applyFill="1" applyBorder="1" applyAlignment="1">
      <alignment horizontal="right"/>
    </xf>
    <xf numFmtId="0" fontId="24" fillId="0" borderId="26" xfId="0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0" fontId="1" fillId="0" borderId="1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7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124" zoomScaleNormal="124" workbookViewId="0">
      <selection activeCell="F3" sqref="F3:F6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4.42578125" customWidth="1"/>
    <col min="5" max="5" width="10" bestFit="1" customWidth="1"/>
    <col min="6" max="6" width="36.5703125" customWidth="1"/>
    <col min="7" max="7" width="52.85546875" customWidth="1"/>
    <col min="8" max="8" width="10" customWidth="1"/>
    <col min="9" max="9" width="10.5703125" customWidth="1"/>
    <col min="10" max="10" width="10.28515625" customWidth="1"/>
    <col min="11" max="11" width="18.5703125" customWidth="1"/>
  </cols>
  <sheetData>
    <row r="1" spans="1:12" ht="20.25" x14ac:dyDescent="0.3">
      <c r="A1" s="14" t="s">
        <v>31</v>
      </c>
      <c r="B1" s="1"/>
      <c r="C1" s="1"/>
      <c r="D1" s="10"/>
      <c r="E1" s="1"/>
      <c r="F1" s="2"/>
      <c r="G1" s="3"/>
      <c r="H1" s="4"/>
      <c r="I1" s="4"/>
    </row>
    <row r="2" spans="1:12" ht="23.25" customHeight="1" thickBot="1" x14ac:dyDescent="0.25">
      <c r="A2" s="4"/>
      <c r="B2" s="4"/>
      <c r="C2" s="4"/>
      <c r="D2" s="4"/>
      <c r="E2" s="4"/>
      <c r="F2" s="4" t="s">
        <v>76</v>
      </c>
      <c r="G2" s="4"/>
      <c r="H2" s="4"/>
      <c r="I2" s="4"/>
    </row>
    <row r="3" spans="1:12" x14ac:dyDescent="0.2">
      <c r="A3" s="242" t="s">
        <v>0</v>
      </c>
      <c r="B3" s="245" t="s">
        <v>1</v>
      </c>
      <c r="C3" s="260" t="s">
        <v>11</v>
      </c>
      <c r="D3" s="257" t="s">
        <v>9</v>
      </c>
      <c r="E3" s="245" t="s">
        <v>10</v>
      </c>
      <c r="F3" s="245" t="s">
        <v>26</v>
      </c>
      <c r="G3" s="245" t="s">
        <v>3</v>
      </c>
      <c r="H3" s="248" t="s">
        <v>12</v>
      </c>
      <c r="I3" s="254" t="s">
        <v>23</v>
      </c>
      <c r="J3" s="251" t="s">
        <v>24</v>
      </c>
    </row>
    <row r="4" spans="1:12" x14ac:dyDescent="0.2">
      <c r="A4" s="243"/>
      <c r="B4" s="246"/>
      <c r="C4" s="261"/>
      <c r="D4" s="258"/>
      <c r="E4" s="246"/>
      <c r="F4" s="246"/>
      <c r="G4" s="246"/>
      <c r="H4" s="249"/>
      <c r="I4" s="255"/>
      <c r="J4" s="252"/>
    </row>
    <row r="5" spans="1:12" x14ac:dyDescent="0.2">
      <c r="A5" s="243"/>
      <c r="B5" s="246"/>
      <c r="C5" s="261"/>
      <c r="D5" s="258"/>
      <c r="E5" s="246"/>
      <c r="F5" s="246"/>
      <c r="G5" s="246"/>
      <c r="H5" s="249"/>
      <c r="I5" s="255"/>
      <c r="J5" s="252"/>
    </row>
    <row r="6" spans="1:12" ht="32.25" customHeight="1" thickBot="1" x14ac:dyDescent="0.25">
      <c r="A6" s="244"/>
      <c r="B6" s="247"/>
      <c r="C6" s="262"/>
      <c r="D6" s="259"/>
      <c r="E6" s="247"/>
      <c r="F6" s="247"/>
      <c r="G6" s="247"/>
      <c r="H6" s="250"/>
      <c r="I6" s="256"/>
      <c r="J6" s="253"/>
    </row>
    <row r="7" spans="1:12" ht="16.5" customHeight="1" thickBot="1" x14ac:dyDescent="0.25">
      <c r="A7" s="86" t="s">
        <v>13</v>
      </c>
      <c r="B7" s="75" t="s">
        <v>57</v>
      </c>
      <c r="C7" s="76" t="s">
        <v>53</v>
      </c>
      <c r="D7" s="77"/>
      <c r="E7" s="76" t="s">
        <v>69</v>
      </c>
      <c r="F7" s="78" t="s">
        <v>32</v>
      </c>
      <c r="G7" s="141" t="s">
        <v>58</v>
      </c>
      <c r="H7" s="79">
        <v>4000</v>
      </c>
      <c r="I7" s="80">
        <v>3000</v>
      </c>
      <c r="J7" s="81">
        <f>I7</f>
        <v>3000</v>
      </c>
      <c r="K7" s="13"/>
      <c r="L7" s="13"/>
    </row>
    <row r="8" spans="1:12" x14ac:dyDescent="0.2">
      <c r="A8" s="122" t="s">
        <v>4</v>
      </c>
      <c r="B8" s="238">
        <v>45599696</v>
      </c>
      <c r="C8" s="123" t="s">
        <v>53</v>
      </c>
      <c r="D8" s="137"/>
      <c r="E8" s="139" t="s">
        <v>67</v>
      </c>
      <c r="F8" s="236" t="s">
        <v>44</v>
      </c>
      <c r="G8" s="146" t="s">
        <v>42</v>
      </c>
      <c r="H8" s="134">
        <v>2500</v>
      </c>
      <c r="I8" s="134">
        <v>2500</v>
      </c>
      <c r="J8" s="240">
        <f>I8+I9</f>
        <v>17500</v>
      </c>
      <c r="K8" s="13"/>
      <c r="L8" s="13"/>
    </row>
    <row r="9" spans="1:12" ht="13.5" thickBot="1" x14ac:dyDescent="0.25">
      <c r="A9" s="124" t="s">
        <v>16</v>
      </c>
      <c r="B9" s="239"/>
      <c r="C9" s="136" t="s">
        <v>54</v>
      </c>
      <c r="D9" s="138"/>
      <c r="E9" s="140" t="s">
        <v>62</v>
      </c>
      <c r="F9" s="237"/>
      <c r="G9" s="145" t="s">
        <v>56</v>
      </c>
      <c r="H9" s="125">
        <v>15000</v>
      </c>
      <c r="I9" s="147">
        <v>15000</v>
      </c>
      <c r="J9" s="241"/>
      <c r="K9" s="13"/>
      <c r="L9" s="13"/>
    </row>
    <row r="10" spans="1:12" ht="13.5" thickBot="1" x14ac:dyDescent="0.25">
      <c r="A10" s="86" t="s">
        <v>15</v>
      </c>
      <c r="B10" s="82">
        <v>15045269</v>
      </c>
      <c r="C10" s="83" t="s">
        <v>53</v>
      </c>
      <c r="D10" s="103"/>
      <c r="E10" s="83" t="s">
        <v>68</v>
      </c>
      <c r="F10" s="84" t="s">
        <v>39</v>
      </c>
      <c r="G10" s="142" t="s">
        <v>40</v>
      </c>
      <c r="H10" s="79">
        <v>50000</v>
      </c>
      <c r="I10" s="117">
        <v>48500</v>
      </c>
      <c r="J10" s="174">
        <f t="shared" ref="J10:J15" si="0">I10</f>
        <v>48500</v>
      </c>
      <c r="K10" s="13"/>
      <c r="L10" s="13"/>
    </row>
    <row r="11" spans="1:12" ht="13.5" thickBot="1" x14ac:dyDescent="0.25">
      <c r="A11" s="122" t="s">
        <v>5</v>
      </c>
      <c r="B11" s="127">
        <v>49294474</v>
      </c>
      <c r="C11" s="128" t="s">
        <v>53</v>
      </c>
      <c r="D11" s="129"/>
      <c r="E11" s="128" t="s">
        <v>66</v>
      </c>
      <c r="F11" s="130" t="s">
        <v>46</v>
      </c>
      <c r="G11" s="177" t="s">
        <v>47</v>
      </c>
      <c r="H11" s="131">
        <v>25000.3</v>
      </c>
      <c r="I11" s="126">
        <v>20000</v>
      </c>
      <c r="J11" s="132">
        <f t="shared" si="0"/>
        <v>20000</v>
      </c>
      <c r="K11" s="13"/>
      <c r="L11" s="13"/>
    </row>
    <row r="12" spans="1:12" ht="13.5" thickBot="1" x14ac:dyDescent="0.25">
      <c r="A12" s="234" t="s">
        <v>14</v>
      </c>
      <c r="B12" s="118">
        <v>4256221</v>
      </c>
      <c r="C12" s="120" t="s">
        <v>54</v>
      </c>
      <c r="D12" s="119"/>
      <c r="E12" s="116" t="s">
        <v>64</v>
      </c>
      <c r="F12" s="121" t="s">
        <v>63</v>
      </c>
      <c r="G12" s="144" t="s">
        <v>49</v>
      </c>
      <c r="H12" s="135">
        <v>49500</v>
      </c>
      <c r="I12" s="117">
        <v>49500</v>
      </c>
      <c r="J12" s="174">
        <f t="shared" si="0"/>
        <v>49500</v>
      </c>
      <c r="K12" s="13"/>
      <c r="L12" s="13"/>
    </row>
    <row r="13" spans="1:12" ht="13.5" thickBot="1" x14ac:dyDescent="0.25">
      <c r="A13" s="235" t="s">
        <v>6</v>
      </c>
      <c r="B13" s="133">
        <v>68247460</v>
      </c>
      <c r="C13" s="128" t="s">
        <v>54</v>
      </c>
      <c r="D13" s="129"/>
      <c r="E13" s="128" t="s">
        <v>65</v>
      </c>
      <c r="F13" s="130" t="s">
        <v>51</v>
      </c>
      <c r="G13" s="143" t="s">
        <v>52</v>
      </c>
      <c r="H13" s="131">
        <v>15000</v>
      </c>
      <c r="I13" s="126">
        <v>15000</v>
      </c>
      <c r="J13" s="131">
        <f t="shared" si="0"/>
        <v>15000</v>
      </c>
      <c r="K13" s="13"/>
      <c r="L13" s="13"/>
    </row>
    <row r="14" spans="1:12" ht="16.5" customHeight="1" thickBot="1" x14ac:dyDescent="0.25">
      <c r="A14" s="233" t="s">
        <v>7</v>
      </c>
      <c r="B14" s="172" t="s">
        <v>34</v>
      </c>
      <c r="C14" s="178" t="s">
        <v>55</v>
      </c>
      <c r="D14" s="179"/>
      <c r="E14" s="180" t="s">
        <v>72</v>
      </c>
      <c r="F14" s="173" t="s">
        <v>35</v>
      </c>
      <c r="G14" s="142" t="s">
        <v>59</v>
      </c>
      <c r="H14" s="79">
        <v>15000</v>
      </c>
      <c r="I14" s="148">
        <v>15000</v>
      </c>
      <c r="J14" s="79">
        <f t="shared" si="0"/>
        <v>15000</v>
      </c>
      <c r="K14" s="13"/>
      <c r="L14" s="13"/>
    </row>
    <row r="15" spans="1:12" ht="15.75" customHeight="1" thickBot="1" x14ac:dyDescent="0.25">
      <c r="A15" s="124" t="s">
        <v>8</v>
      </c>
      <c r="B15" s="202" t="s">
        <v>60</v>
      </c>
      <c r="C15" s="203" t="s">
        <v>55</v>
      </c>
      <c r="D15" s="129"/>
      <c r="E15" s="203" t="s">
        <v>71</v>
      </c>
      <c r="F15" s="204" t="s">
        <v>37</v>
      </c>
      <c r="G15" s="177" t="s">
        <v>38</v>
      </c>
      <c r="H15" s="131">
        <v>30080</v>
      </c>
      <c r="I15" s="126">
        <v>25500</v>
      </c>
      <c r="J15" s="205">
        <f t="shared" si="0"/>
        <v>25500</v>
      </c>
      <c r="K15" s="13"/>
      <c r="L15" s="13"/>
    </row>
    <row r="16" spans="1:12" ht="15.75" thickBot="1" x14ac:dyDescent="0.3">
      <c r="A16" s="33"/>
      <c r="B16" s="87"/>
      <c r="C16" s="87"/>
      <c r="D16" s="87"/>
      <c r="E16" s="87"/>
      <c r="F16" s="87"/>
      <c r="G16" s="182" t="s">
        <v>74</v>
      </c>
      <c r="H16" s="183">
        <f>SUM(H7:H15)</f>
        <v>206080.3</v>
      </c>
      <c r="I16" s="184">
        <f>SUM(I7:I15)</f>
        <v>194000</v>
      </c>
      <c r="J16" s="185">
        <f>SUM(J7:J15)</f>
        <v>194000</v>
      </c>
      <c r="K16" s="13"/>
      <c r="L16" s="13"/>
    </row>
    <row r="17" spans="1:13" x14ac:dyDescent="0.2">
      <c r="A17" s="155"/>
      <c r="B17" s="12"/>
      <c r="C17" s="12"/>
      <c r="D17" s="12"/>
      <c r="E17" s="12"/>
      <c r="F17" s="12"/>
      <c r="G17" s="12"/>
      <c r="H17" s="12"/>
      <c r="I17" s="12"/>
      <c r="J17" s="49"/>
      <c r="K17" s="49"/>
      <c r="L17" s="13"/>
    </row>
    <row r="18" spans="1:13" ht="13.5" thickBot="1" x14ac:dyDescent="0.25">
      <c r="A18" s="4"/>
      <c r="B18" s="4"/>
      <c r="C18" s="4"/>
      <c r="D18" s="4"/>
      <c r="E18" s="4"/>
      <c r="F18" s="4"/>
      <c r="G18" s="4"/>
      <c r="H18" s="220"/>
      <c r="I18" s="220"/>
      <c r="J18" s="220"/>
      <c r="L18" s="13"/>
    </row>
    <row r="19" spans="1:13" ht="13.5" thickBot="1" x14ac:dyDescent="0.25">
      <c r="A19" s="222" t="s">
        <v>27</v>
      </c>
      <c r="B19" s="223">
        <v>45599696</v>
      </c>
      <c r="C19" s="223" t="s">
        <v>55</v>
      </c>
      <c r="D19" s="224"/>
      <c r="E19" s="225" t="s">
        <v>70</v>
      </c>
      <c r="F19" s="226" t="s">
        <v>44</v>
      </c>
      <c r="G19" s="227" t="s">
        <v>45</v>
      </c>
      <c r="H19" s="228">
        <v>65000</v>
      </c>
      <c r="I19" s="228">
        <v>46500</v>
      </c>
      <c r="J19" s="229">
        <v>46500</v>
      </c>
      <c r="L19" s="13"/>
    </row>
    <row r="20" spans="1:13" ht="17.25" customHeight="1" thickBot="1" x14ac:dyDescent="0.3">
      <c r="A20" s="4"/>
      <c r="B20" s="4"/>
      <c r="C20" s="4"/>
      <c r="D20" s="4"/>
      <c r="E20" s="4"/>
      <c r="F20" s="4"/>
      <c r="G20" s="221" t="s">
        <v>75</v>
      </c>
      <c r="H20" s="220"/>
      <c r="I20" s="220"/>
      <c r="J20" s="106"/>
      <c r="L20" s="13"/>
    </row>
    <row r="21" spans="1:13" ht="15.75" customHeight="1" thickBot="1" x14ac:dyDescent="0.25">
      <c r="A21" s="151"/>
      <c r="B21" s="152"/>
      <c r="C21" s="152"/>
      <c r="D21" s="153"/>
      <c r="E21" s="152"/>
      <c r="F21" s="109"/>
      <c r="G21" s="154"/>
      <c r="H21" s="90"/>
      <c r="I21" s="90"/>
      <c r="J21" s="115"/>
      <c r="L21" s="13"/>
    </row>
    <row r="22" spans="1:13" ht="15.75" customHeight="1" thickBot="1" x14ac:dyDescent="0.3">
      <c r="A22" s="107"/>
      <c r="B22" s="108"/>
      <c r="C22" s="6"/>
      <c r="D22" s="6"/>
      <c r="E22" s="6"/>
      <c r="F22" s="110"/>
      <c r="G22" s="230" t="s">
        <v>73</v>
      </c>
      <c r="H22" s="231">
        <f>H16+H19</f>
        <v>271080.3</v>
      </c>
      <c r="I22" s="231">
        <f>I16+I19</f>
        <v>240500</v>
      </c>
      <c r="J22" s="232">
        <f>J16+J19</f>
        <v>240500</v>
      </c>
    </row>
    <row r="23" spans="1:13" ht="23.25" customHeight="1" x14ac:dyDescent="0.2">
      <c r="A23" s="107"/>
      <c r="B23" s="110"/>
      <c r="C23" s="6"/>
      <c r="D23" s="6"/>
      <c r="E23" s="6"/>
      <c r="F23" s="110"/>
      <c r="G23" s="110"/>
      <c r="H23" s="110"/>
      <c r="I23" s="18"/>
      <c r="J23" s="18"/>
      <c r="K23" s="111"/>
      <c r="L23" s="13"/>
    </row>
    <row r="24" spans="1:13" x14ac:dyDescent="0.2">
      <c r="A24" s="4"/>
      <c r="B24" s="1"/>
      <c r="C24" s="6"/>
      <c r="D24" s="6"/>
      <c r="E24" s="6"/>
      <c r="F24" s="110"/>
      <c r="G24" s="110"/>
      <c r="H24" s="110"/>
      <c r="I24" s="18"/>
      <c r="J24" s="18"/>
      <c r="K24" s="18"/>
      <c r="L24" s="13"/>
    </row>
    <row r="25" spans="1:13" ht="20.25" customHeight="1" x14ac:dyDescent="0.2">
      <c r="A25" s="4"/>
      <c r="B25" s="6"/>
      <c r="C25" s="6"/>
      <c r="D25" s="6"/>
      <c r="E25" s="6"/>
      <c r="F25" s="110"/>
      <c r="G25" s="110"/>
      <c r="H25" s="110"/>
      <c r="I25" s="18"/>
      <c r="J25" s="18"/>
      <c r="K25" s="18"/>
      <c r="L25" s="13"/>
    </row>
    <row r="26" spans="1:13" ht="18" customHeight="1" x14ac:dyDescent="0.2">
      <c r="A26" s="4"/>
      <c r="F26" s="18"/>
      <c r="G26" s="18"/>
      <c r="H26" s="18"/>
      <c r="I26" s="18"/>
      <c r="J26" s="18"/>
      <c r="K26" s="18"/>
      <c r="L26" s="13"/>
    </row>
    <row r="27" spans="1:13" x14ac:dyDescent="0.2">
      <c r="A27" s="4"/>
      <c r="F27" s="18"/>
      <c r="G27" s="18"/>
      <c r="H27" s="18"/>
      <c r="I27" s="49"/>
      <c r="J27" s="18"/>
      <c r="K27" s="18"/>
      <c r="L27" s="13"/>
    </row>
    <row r="28" spans="1:13" x14ac:dyDescent="0.2">
      <c r="A28" s="12"/>
      <c r="K28" s="18"/>
      <c r="L28" s="13"/>
    </row>
    <row r="29" spans="1:13" x14ac:dyDescent="0.2">
      <c r="A29" s="4"/>
      <c r="L29" s="13"/>
      <c r="M29" s="13"/>
    </row>
    <row r="30" spans="1:13" x14ac:dyDescent="0.2">
      <c r="A30" s="4"/>
      <c r="L30" s="13"/>
    </row>
    <row r="31" spans="1:13" x14ac:dyDescent="0.2">
      <c r="A31" s="6"/>
      <c r="L31" s="13"/>
    </row>
    <row r="32" spans="1:13" x14ac:dyDescent="0.2">
      <c r="L32" s="13"/>
    </row>
    <row r="33" spans="12:12" ht="15.75" customHeight="1" x14ac:dyDescent="0.2">
      <c r="L33" s="13"/>
    </row>
    <row r="34" spans="12:12" x14ac:dyDescent="0.2">
      <c r="L34" s="13"/>
    </row>
    <row r="35" spans="12:12" x14ac:dyDescent="0.2">
      <c r="L35" s="13"/>
    </row>
    <row r="36" spans="12:12" ht="15" customHeight="1" x14ac:dyDescent="0.2">
      <c r="L36" s="13"/>
    </row>
    <row r="37" spans="12:12" x14ac:dyDescent="0.2">
      <c r="L37" s="13"/>
    </row>
    <row r="38" spans="12:12" x14ac:dyDescent="0.2">
      <c r="L38" s="13"/>
    </row>
    <row r="39" spans="12:12" x14ac:dyDescent="0.2">
      <c r="L39" s="13"/>
    </row>
    <row r="40" spans="12:12" x14ac:dyDescent="0.2">
      <c r="L40" s="13"/>
    </row>
    <row r="41" spans="12:12" x14ac:dyDescent="0.2">
      <c r="L41" s="13"/>
    </row>
    <row r="42" spans="12:12" x14ac:dyDescent="0.2">
      <c r="L42" s="13"/>
    </row>
    <row r="43" spans="12:12" x14ac:dyDescent="0.2">
      <c r="L43" s="13"/>
    </row>
    <row r="44" spans="12:12" ht="23.25" customHeight="1" x14ac:dyDescent="0.2">
      <c r="L44" s="13"/>
    </row>
    <row r="45" spans="12:12" ht="22.5" customHeight="1" x14ac:dyDescent="0.2">
      <c r="L45" s="13"/>
    </row>
    <row r="56" ht="15.75" customHeight="1" x14ac:dyDescent="0.2"/>
    <row r="61" ht="14.25" customHeight="1" x14ac:dyDescent="0.2"/>
  </sheetData>
  <mergeCells count="13">
    <mergeCell ref="F8:F9"/>
    <mergeCell ref="B8:B9"/>
    <mergeCell ref="J8:J9"/>
    <mergeCell ref="A3:A6"/>
    <mergeCell ref="B3:B6"/>
    <mergeCell ref="F3:F6"/>
    <mergeCell ref="G3:G6"/>
    <mergeCell ref="H3:H6"/>
    <mergeCell ref="J3:J6"/>
    <mergeCell ref="I3:I6"/>
    <mergeCell ref="D3:D6"/>
    <mergeCell ref="E3:E6"/>
    <mergeCell ref="C3:C6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H14" sqref="H14"/>
    </sheetView>
  </sheetViews>
  <sheetFormatPr defaultRowHeight="14.25" x14ac:dyDescent="0.2"/>
  <cols>
    <col min="1" max="1" width="3.140625" customWidth="1"/>
    <col min="2" max="2" width="9.85546875" customWidth="1"/>
    <col min="3" max="3" width="11.7109375" customWidth="1"/>
    <col min="4" max="4" width="8.7109375" customWidth="1"/>
    <col min="5" max="5" width="42.140625" customWidth="1"/>
    <col min="6" max="6" width="48" customWidth="1"/>
    <col min="7" max="7" width="13.7109375" style="39" customWidth="1"/>
    <col min="8" max="8" width="12.140625" customWidth="1"/>
    <col min="9" max="9" width="11.28515625" customWidth="1"/>
    <col min="10" max="10" width="7" hidden="1" customWidth="1"/>
    <col min="11" max="11" width="12.85546875" customWidth="1"/>
    <col min="12" max="12" width="10.42578125" bestFit="1" customWidth="1"/>
  </cols>
  <sheetData>
    <row r="1" spans="1:12" ht="12.75" x14ac:dyDescent="0.2">
      <c r="A1" s="266" t="s">
        <v>28</v>
      </c>
      <c r="B1" s="266"/>
      <c r="C1" s="266"/>
      <c r="D1" s="266"/>
      <c r="E1" s="267"/>
      <c r="F1" s="267"/>
      <c r="G1" s="267"/>
      <c r="H1" s="267"/>
      <c r="I1" s="267"/>
      <c r="J1" s="267"/>
    </row>
    <row r="2" spans="1:12" ht="13.5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</row>
    <row r="3" spans="1:12" ht="12.75" customHeight="1" x14ac:dyDescent="0.2">
      <c r="A3" s="16"/>
      <c r="B3" s="268" t="s">
        <v>1</v>
      </c>
      <c r="C3" s="263" t="s">
        <v>9</v>
      </c>
      <c r="D3" s="268" t="s">
        <v>10</v>
      </c>
      <c r="E3" s="268" t="s">
        <v>2</v>
      </c>
      <c r="F3" s="271" t="s">
        <v>3</v>
      </c>
      <c r="G3" s="263" t="s">
        <v>17</v>
      </c>
      <c r="H3" s="263" t="s">
        <v>18</v>
      </c>
      <c r="I3" s="263" t="s">
        <v>19</v>
      </c>
      <c r="J3" s="17"/>
      <c r="K3" s="263" t="s">
        <v>25</v>
      </c>
      <c r="L3" s="18"/>
    </row>
    <row r="4" spans="1:12" ht="24" customHeight="1" x14ac:dyDescent="0.2">
      <c r="A4" s="19"/>
      <c r="B4" s="269"/>
      <c r="C4" s="264"/>
      <c r="D4" s="269"/>
      <c r="E4" s="269"/>
      <c r="F4" s="272"/>
      <c r="G4" s="264"/>
      <c r="H4" s="264"/>
      <c r="I4" s="264"/>
      <c r="J4" s="20" t="s">
        <v>20</v>
      </c>
      <c r="K4" s="264"/>
      <c r="L4" s="18"/>
    </row>
    <row r="5" spans="1:12" ht="12.75" x14ac:dyDescent="0.2">
      <c r="A5" s="19"/>
      <c r="B5" s="269"/>
      <c r="C5" s="264"/>
      <c r="D5" s="269"/>
      <c r="E5" s="269"/>
      <c r="F5" s="272"/>
      <c r="G5" s="264"/>
      <c r="H5" s="264"/>
      <c r="I5" s="264"/>
      <c r="J5" s="21"/>
      <c r="K5" s="264"/>
      <c r="L5" s="18"/>
    </row>
    <row r="6" spans="1:12" ht="13.5" thickBot="1" x14ac:dyDescent="0.25">
      <c r="A6" s="22"/>
      <c r="B6" s="270"/>
      <c r="C6" s="265"/>
      <c r="D6" s="270"/>
      <c r="E6" s="270"/>
      <c r="F6" s="273"/>
      <c r="G6" s="265"/>
      <c r="H6" s="265"/>
      <c r="I6" s="265"/>
      <c r="J6" s="23"/>
      <c r="K6" s="265"/>
      <c r="L6" s="18"/>
    </row>
    <row r="7" spans="1:12" ht="18" customHeight="1" x14ac:dyDescent="0.2">
      <c r="A7" s="24" t="s">
        <v>21</v>
      </c>
      <c r="B7" s="64">
        <v>27033422</v>
      </c>
      <c r="C7" s="58"/>
      <c r="D7" s="58" t="s">
        <v>69</v>
      </c>
      <c r="E7" s="59" t="s">
        <v>32</v>
      </c>
      <c r="F7" s="60" t="s">
        <v>33</v>
      </c>
      <c r="G7" s="212">
        <v>6000</v>
      </c>
      <c r="H7" s="213">
        <v>4000</v>
      </c>
      <c r="I7" s="112">
        <f>H7/G7</f>
        <v>0.66666666666666663</v>
      </c>
      <c r="J7" s="113">
        <v>85</v>
      </c>
      <c r="K7" s="114">
        <v>3000</v>
      </c>
      <c r="L7" s="26"/>
    </row>
    <row r="8" spans="1:12" ht="18" customHeight="1" x14ac:dyDescent="0.2">
      <c r="A8" s="27" t="s">
        <v>4</v>
      </c>
      <c r="B8" s="65">
        <v>15045269</v>
      </c>
      <c r="C8" s="61"/>
      <c r="D8" s="61" t="s">
        <v>68</v>
      </c>
      <c r="E8" s="62" t="s">
        <v>39</v>
      </c>
      <c r="F8" s="28" t="s">
        <v>40</v>
      </c>
      <c r="G8" s="214">
        <v>130000</v>
      </c>
      <c r="H8" s="215">
        <v>50000</v>
      </c>
      <c r="I8" s="25">
        <f t="shared" ref="I8:I10" si="0">H8/G8</f>
        <v>0.38461538461538464</v>
      </c>
      <c r="J8" s="29">
        <v>18</v>
      </c>
      <c r="K8" s="30">
        <v>48500</v>
      </c>
      <c r="L8" s="26"/>
    </row>
    <row r="9" spans="1:12" ht="18" customHeight="1" x14ac:dyDescent="0.2">
      <c r="A9" s="157" t="s">
        <v>16</v>
      </c>
      <c r="B9" s="158">
        <v>49294474</v>
      </c>
      <c r="C9" s="63"/>
      <c r="D9" s="63" t="s">
        <v>66</v>
      </c>
      <c r="E9" s="159" t="s">
        <v>46</v>
      </c>
      <c r="F9" s="181" t="s">
        <v>47</v>
      </c>
      <c r="G9" s="216">
        <v>36000</v>
      </c>
      <c r="H9" s="217">
        <v>25000</v>
      </c>
      <c r="I9" s="25">
        <f t="shared" si="0"/>
        <v>0.69444444444444442</v>
      </c>
      <c r="J9" s="162"/>
      <c r="K9" s="163">
        <v>20000</v>
      </c>
      <c r="L9" s="26"/>
    </row>
    <row r="10" spans="1:12" ht="18" customHeight="1" thickBot="1" x14ac:dyDescent="0.25">
      <c r="A10" s="157" t="s">
        <v>15</v>
      </c>
      <c r="B10" s="158">
        <v>45599696</v>
      </c>
      <c r="C10" s="63"/>
      <c r="D10" s="63" t="s">
        <v>67</v>
      </c>
      <c r="E10" s="159" t="s">
        <v>41</v>
      </c>
      <c r="F10" s="160" t="s">
        <v>42</v>
      </c>
      <c r="G10" s="218">
        <v>4000</v>
      </c>
      <c r="H10" s="219">
        <v>2500</v>
      </c>
      <c r="I10" s="161">
        <f t="shared" si="0"/>
        <v>0.625</v>
      </c>
      <c r="J10" s="162">
        <v>78</v>
      </c>
      <c r="K10" s="163">
        <v>2500</v>
      </c>
      <c r="L10" s="26"/>
    </row>
    <row r="11" spans="1:12" ht="18" customHeight="1" thickBot="1" x14ac:dyDescent="0.25">
      <c r="A11" s="164"/>
      <c r="B11" s="165"/>
      <c r="C11" s="165"/>
      <c r="D11" s="165"/>
      <c r="E11" s="166"/>
      <c r="F11" s="165"/>
      <c r="G11" s="167">
        <f>SUM(G7:G10)</f>
        <v>176000</v>
      </c>
      <c r="H11" s="168">
        <f>SUM(H7:H10)</f>
        <v>81500</v>
      </c>
      <c r="I11" s="169"/>
      <c r="J11" s="170">
        <f>SUM(J7:J10)</f>
        <v>181</v>
      </c>
      <c r="K11" s="171">
        <f>SUM(K7:K10)</f>
        <v>74000</v>
      </c>
      <c r="L11" s="26"/>
    </row>
    <row r="12" spans="1:12" ht="18" customHeight="1" x14ac:dyDescent="0.2">
      <c r="A12" s="33"/>
      <c r="B12" s="34"/>
      <c r="C12" s="34"/>
      <c r="D12" s="34"/>
      <c r="E12" s="35"/>
      <c r="F12" s="35"/>
      <c r="G12" s="36"/>
      <c r="H12" s="37"/>
      <c r="I12" s="37"/>
      <c r="J12" s="38"/>
      <c r="K12" s="1"/>
      <c r="L12" s="26"/>
    </row>
    <row r="13" spans="1:12" ht="18" customHeight="1" x14ac:dyDescent="0.2">
      <c r="A13" s="1"/>
      <c r="B13" s="15"/>
      <c r="G13"/>
      <c r="L13" s="26"/>
    </row>
    <row r="14" spans="1:12" ht="18" customHeight="1" x14ac:dyDescent="0.2">
      <c r="A14" s="1"/>
      <c r="F14" s="1"/>
      <c r="G14"/>
      <c r="H14" s="106"/>
      <c r="L14" s="31"/>
    </row>
    <row r="15" spans="1:12" ht="18" customHeight="1" x14ac:dyDescent="0.2">
      <c r="L15" s="32"/>
    </row>
    <row r="16" spans="1:12" ht="18" customHeight="1" x14ac:dyDescent="0.2"/>
    <row r="17" spans="2:5" ht="20.25" x14ac:dyDescent="0.3">
      <c r="B17" s="14"/>
      <c r="E17" s="40"/>
    </row>
  </sheetData>
  <mergeCells count="10">
    <mergeCell ref="K3:K6"/>
    <mergeCell ref="A1:J2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H19" sqref="H19"/>
    </sheetView>
  </sheetViews>
  <sheetFormatPr defaultRowHeight="12.75" x14ac:dyDescent="0.2"/>
  <cols>
    <col min="1" max="1" width="3.42578125" customWidth="1"/>
    <col min="2" max="2" width="9.42578125" customWidth="1"/>
    <col min="3" max="3" width="11.7109375" customWidth="1"/>
    <col min="4" max="4" width="9.42578125" customWidth="1"/>
    <col min="5" max="5" width="44.140625" customWidth="1"/>
    <col min="6" max="6" width="40.7109375" customWidth="1"/>
    <col min="7" max="7" width="11.7109375" customWidth="1"/>
    <col min="8" max="8" width="16.5703125" customWidth="1"/>
    <col min="9" max="9" width="12.7109375" customWidth="1"/>
    <col min="10" max="10" width="14.140625" customWidth="1"/>
    <col min="11" max="11" width="18.5703125" customWidth="1"/>
  </cols>
  <sheetData>
    <row r="1" spans="1:10" ht="17.100000000000001" customHeight="1" x14ac:dyDescent="0.2">
      <c r="A1" s="266" t="s">
        <v>29</v>
      </c>
      <c r="B1" s="266"/>
      <c r="C1" s="266"/>
      <c r="D1" s="266"/>
      <c r="E1" s="267"/>
      <c r="F1" s="267"/>
      <c r="G1" s="267"/>
      <c r="H1" s="267"/>
      <c r="I1" s="267"/>
      <c r="J1" s="267"/>
    </row>
    <row r="2" spans="1:10" ht="45" customHeight="1" thickBot="1" x14ac:dyDescent="0.25">
      <c r="A2" s="277"/>
      <c r="B2" s="277"/>
      <c r="C2" s="277"/>
      <c r="D2" s="277"/>
      <c r="E2" s="277"/>
      <c r="F2" s="277"/>
      <c r="G2" s="277"/>
      <c r="H2" s="277"/>
      <c r="I2" s="277"/>
      <c r="J2" s="277"/>
    </row>
    <row r="3" spans="1:10" x14ac:dyDescent="0.2">
      <c r="A3" s="278"/>
      <c r="B3" s="278" t="s">
        <v>1</v>
      </c>
      <c r="C3" s="274" t="s">
        <v>9</v>
      </c>
      <c r="D3" s="278" t="s">
        <v>10</v>
      </c>
      <c r="E3" s="278" t="s">
        <v>2</v>
      </c>
      <c r="F3" s="281" t="s">
        <v>3</v>
      </c>
      <c r="G3" s="274" t="s">
        <v>17</v>
      </c>
      <c r="H3" s="274" t="s">
        <v>18</v>
      </c>
      <c r="I3" s="274" t="s">
        <v>19</v>
      </c>
      <c r="J3" s="274" t="s">
        <v>23</v>
      </c>
    </row>
    <row r="4" spans="1:10" x14ac:dyDescent="0.2">
      <c r="A4" s="279"/>
      <c r="B4" s="279"/>
      <c r="C4" s="275"/>
      <c r="D4" s="279"/>
      <c r="E4" s="279"/>
      <c r="F4" s="282"/>
      <c r="G4" s="275"/>
      <c r="H4" s="275"/>
      <c r="I4" s="275"/>
      <c r="J4" s="275"/>
    </row>
    <row r="5" spans="1:10" x14ac:dyDescent="0.2">
      <c r="A5" s="279"/>
      <c r="B5" s="279"/>
      <c r="C5" s="275"/>
      <c r="D5" s="279"/>
      <c r="E5" s="279"/>
      <c r="F5" s="282"/>
      <c r="G5" s="275"/>
      <c r="H5" s="275"/>
      <c r="I5" s="275"/>
      <c r="J5" s="275"/>
    </row>
    <row r="6" spans="1:10" ht="13.5" thickBot="1" x14ac:dyDescent="0.25">
      <c r="A6" s="280"/>
      <c r="B6" s="280"/>
      <c r="C6" s="276"/>
      <c r="D6" s="280"/>
      <c r="E6" s="280"/>
      <c r="F6" s="283"/>
      <c r="G6" s="276"/>
      <c r="H6" s="276"/>
      <c r="I6" s="276"/>
      <c r="J6" s="276"/>
    </row>
    <row r="7" spans="1:10" ht="33" customHeight="1" thickBot="1" x14ac:dyDescent="0.25">
      <c r="A7" s="91" t="s">
        <v>13</v>
      </c>
      <c r="B7" s="92">
        <v>45599696</v>
      </c>
      <c r="C7" s="156"/>
      <c r="D7" s="95" t="s">
        <v>62</v>
      </c>
      <c r="E7" s="175" t="s">
        <v>41</v>
      </c>
      <c r="F7" s="150" t="s">
        <v>43</v>
      </c>
      <c r="G7" s="206">
        <v>24000</v>
      </c>
      <c r="H7" s="207">
        <v>15000</v>
      </c>
      <c r="I7" s="98">
        <f t="shared" ref="I7:I9" si="0">H7/G7</f>
        <v>0.625</v>
      </c>
      <c r="J7" s="99">
        <v>15000</v>
      </c>
    </row>
    <row r="8" spans="1:10" ht="18" customHeight="1" x14ac:dyDescent="0.2">
      <c r="A8" s="43" t="s">
        <v>4</v>
      </c>
      <c r="B8" s="93" t="s">
        <v>48</v>
      </c>
      <c r="C8" s="101"/>
      <c r="D8" s="44" t="s">
        <v>64</v>
      </c>
      <c r="E8" s="102" t="s">
        <v>50</v>
      </c>
      <c r="F8" s="149" t="s">
        <v>49</v>
      </c>
      <c r="G8" s="208">
        <v>680000</v>
      </c>
      <c r="H8" s="209">
        <v>49500</v>
      </c>
      <c r="I8" s="42">
        <f t="shared" si="0"/>
        <v>7.2794117647058829E-2</v>
      </c>
      <c r="J8" s="100">
        <v>49500</v>
      </c>
    </row>
    <row r="9" spans="1:10" ht="18" customHeight="1" thickBot="1" x14ac:dyDescent="0.25">
      <c r="A9" s="186" t="s">
        <v>16</v>
      </c>
      <c r="B9" s="187">
        <v>68247460</v>
      </c>
      <c r="C9" s="188"/>
      <c r="D9" s="189" t="s">
        <v>65</v>
      </c>
      <c r="E9" s="190" t="s">
        <v>51</v>
      </c>
      <c r="F9" s="191" t="s">
        <v>52</v>
      </c>
      <c r="G9" s="210">
        <v>35000</v>
      </c>
      <c r="H9" s="211">
        <v>15000</v>
      </c>
      <c r="I9" s="176">
        <f t="shared" si="0"/>
        <v>0.42857142857142855</v>
      </c>
      <c r="J9" s="192">
        <v>15000</v>
      </c>
    </row>
    <row r="10" spans="1:10" ht="18" customHeight="1" thickBot="1" x14ac:dyDescent="0.25">
      <c r="E10" s="18"/>
      <c r="F10" s="18"/>
      <c r="G10" s="46">
        <f>SUM(G7:G9)</f>
        <v>739000</v>
      </c>
      <c r="H10" s="46">
        <f>SUM(H7:H9)</f>
        <v>79500</v>
      </c>
      <c r="I10" s="47"/>
      <c r="J10" s="46">
        <f>SUM(J7:J9)</f>
        <v>79500</v>
      </c>
    </row>
    <row r="11" spans="1:10" ht="18" customHeight="1" x14ac:dyDescent="0.2">
      <c r="E11" s="18"/>
      <c r="F11" s="18"/>
      <c r="G11" s="48"/>
      <c r="H11" s="47"/>
      <c r="I11" s="47"/>
      <c r="J11" s="18"/>
    </row>
    <row r="12" spans="1:10" ht="27" customHeight="1" x14ac:dyDescent="0.2">
      <c r="E12" s="49"/>
      <c r="F12" s="18"/>
      <c r="G12" s="48"/>
      <c r="H12" s="105"/>
      <c r="I12" s="47"/>
      <c r="J12" s="18"/>
    </row>
    <row r="13" spans="1:10" ht="18.75" customHeight="1" x14ac:dyDescent="0.25">
      <c r="B13" s="14"/>
    </row>
    <row r="14" spans="1:10" ht="22.5" customHeight="1" x14ac:dyDescent="0.2"/>
    <row r="15" spans="1:10" ht="18" customHeight="1" x14ac:dyDescent="0.2"/>
    <row r="16" spans="1:10" ht="18" customHeight="1" x14ac:dyDescent="0.3">
      <c r="E16" s="40"/>
    </row>
  </sheetData>
  <mergeCells count="11">
    <mergeCell ref="J3:J6"/>
    <mergeCell ref="A1:J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workbookViewId="0">
      <selection activeCell="G22" sqref="G22"/>
    </sheetView>
  </sheetViews>
  <sheetFormatPr defaultRowHeight="12.75" x14ac:dyDescent="0.2"/>
  <cols>
    <col min="1" max="1" width="3.42578125" customWidth="1"/>
    <col min="2" max="2" width="10.5703125" customWidth="1"/>
    <col min="3" max="3" width="11.140625" customWidth="1"/>
    <col min="4" max="4" width="10.5703125" customWidth="1"/>
    <col min="5" max="5" width="43.140625" customWidth="1"/>
    <col min="6" max="6" width="42.42578125" customWidth="1"/>
    <col min="7" max="7" width="13.28515625" customWidth="1"/>
    <col min="8" max="8" width="13.85546875" customWidth="1"/>
    <col min="9" max="9" width="14.140625" customWidth="1"/>
    <col min="10" max="10" width="13.7109375" customWidth="1"/>
    <col min="11" max="11" width="15.7109375" customWidth="1"/>
    <col min="12" max="12" width="10.42578125" bestFit="1" customWidth="1"/>
    <col min="13" max="13" width="5.28515625" customWidth="1"/>
    <col min="14" max="14" width="10.5703125" customWidth="1"/>
  </cols>
  <sheetData>
    <row r="1" spans="1:14" ht="17.100000000000001" customHeight="1" x14ac:dyDescent="0.2">
      <c r="A1" s="284" t="s">
        <v>30</v>
      </c>
      <c r="B1" s="284"/>
      <c r="C1" s="284"/>
      <c r="D1" s="284"/>
      <c r="E1" s="284"/>
      <c r="F1" s="284"/>
      <c r="G1" s="284"/>
      <c r="H1" s="284"/>
      <c r="I1" s="284"/>
    </row>
    <row r="2" spans="1:14" ht="45" customHeight="1" thickBot="1" x14ac:dyDescent="0.25">
      <c r="A2" s="285"/>
      <c r="B2" s="285"/>
      <c r="C2" s="285"/>
      <c r="D2" s="285"/>
      <c r="E2" s="285"/>
      <c r="F2" s="285"/>
      <c r="G2" s="285"/>
      <c r="H2" s="285"/>
      <c r="I2" s="285"/>
    </row>
    <row r="3" spans="1:14" ht="63.75" customHeight="1" x14ac:dyDescent="0.2">
      <c r="A3" s="278"/>
      <c r="B3" s="278" t="s">
        <v>1</v>
      </c>
      <c r="C3" s="274" t="s">
        <v>9</v>
      </c>
      <c r="D3" s="278" t="s">
        <v>10</v>
      </c>
      <c r="E3" s="278" t="s">
        <v>2</v>
      </c>
      <c r="F3" s="278" t="s">
        <v>22</v>
      </c>
      <c r="G3" s="274" t="s">
        <v>17</v>
      </c>
      <c r="H3" s="274" t="s">
        <v>61</v>
      </c>
      <c r="I3" s="274" t="s">
        <v>19</v>
      </c>
      <c r="J3" s="274" t="s">
        <v>23</v>
      </c>
      <c r="K3" s="18"/>
      <c r="L3" s="18"/>
    </row>
    <row r="4" spans="1:14" x14ac:dyDescent="0.2">
      <c r="A4" s="279"/>
      <c r="B4" s="279"/>
      <c r="C4" s="275"/>
      <c r="D4" s="279"/>
      <c r="E4" s="279"/>
      <c r="F4" s="279"/>
      <c r="G4" s="275"/>
      <c r="H4" s="275"/>
      <c r="I4" s="275"/>
      <c r="J4" s="275"/>
      <c r="K4" s="51"/>
      <c r="L4" s="18"/>
    </row>
    <row r="5" spans="1:14" x14ac:dyDescent="0.2">
      <c r="A5" s="279"/>
      <c r="B5" s="279"/>
      <c r="C5" s="275"/>
      <c r="D5" s="279"/>
      <c r="E5" s="279"/>
      <c r="F5" s="279"/>
      <c r="G5" s="275"/>
      <c r="H5" s="275"/>
      <c r="I5" s="275"/>
      <c r="J5" s="275"/>
      <c r="K5" s="51"/>
      <c r="L5" s="18"/>
    </row>
    <row r="6" spans="1:14" ht="13.5" thickBot="1" x14ac:dyDescent="0.25">
      <c r="A6" s="279"/>
      <c r="B6" s="279"/>
      <c r="C6" s="275"/>
      <c r="D6" s="279"/>
      <c r="E6" s="279"/>
      <c r="F6" s="279"/>
      <c r="G6" s="275"/>
      <c r="H6" s="275"/>
      <c r="I6" s="275"/>
      <c r="J6" s="275"/>
      <c r="K6" s="18"/>
      <c r="L6" s="18"/>
    </row>
    <row r="7" spans="1:14" ht="21" customHeight="1" thickBot="1" x14ac:dyDescent="0.25">
      <c r="A7" s="69" t="s">
        <v>13</v>
      </c>
      <c r="B7" s="68" t="s">
        <v>34</v>
      </c>
      <c r="C7" s="58"/>
      <c r="D7" s="58" t="s">
        <v>72</v>
      </c>
      <c r="E7" s="66" t="s">
        <v>35</v>
      </c>
      <c r="F7" s="85" t="s">
        <v>36</v>
      </c>
      <c r="G7" s="71">
        <v>35000</v>
      </c>
      <c r="H7" s="67">
        <v>15000</v>
      </c>
      <c r="I7" s="72">
        <f>H7/G7</f>
        <v>0.42857142857142855</v>
      </c>
      <c r="J7" s="73">
        <v>15000</v>
      </c>
      <c r="K7" s="18"/>
      <c r="L7" s="26"/>
      <c r="N7" s="52"/>
    </row>
    <row r="8" spans="1:14" ht="18.75" customHeight="1" thickBot="1" x14ac:dyDescent="0.25">
      <c r="A8" s="70" t="s">
        <v>4</v>
      </c>
      <c r="B8" s="94">
        <v>49295179</v>
      </c>
      <c r="C8" s="8"/>
      <c r="D8" s="8" t="s">
        <v>71</v>
      </c>
      <c r="E8" s="45" t="s">
        <v>37</v>
      </c>
      <c r="F8" s="96" t="s">
        <v>38</v>
      </c>
      <c r="G8" s="41">
        <v>150400</v>
      </c>
      <c r="H8" s="97">
        <v>30080</v>
      </c>
      <c r="I8" s="72">
        <f>H8/G8</f>
        <v>0.2</v>
      </c>
      <c r="J8" s="74">
        <v>25500</v>
      </c>
      <c r="K8" s="18"/>
      <c r="L8" s="26"/>
      <c r="N8" s="52"/>
    </row>
    <row r="9" spans="1:14" ht="21" customHeight="1" thickBot="1" x14ac:dyDescent="0.25">
      <c r="A9" s="193" t="s">
        <v>16</v>
      </c>
      <c r="B9" s="194">
        <v>45599696</v>
      </c>
      <c r="C9" s="195"/>
      <c r="D9" s="195" t="s">
        <v>70</v>
      </c>
      <c r="E9" s="196" t="s">
        <v>44</v>
      </c>
      <c r="F9" s="197" t="s">
        <v>45</v>
      </c>
      <c r="G9" s="198">
        <v>100000</v>
      </c>
      <c r="H9" s="199">
        <v>65000</v>
      </c>
      <c r="I9" s="200">
        <f t="shared" ref="I9" si="0">H9/G9</f>
        <v>0.65</v>
      </c>
      <c r="J9" s="201">
        <v>46500</v>
      </c>
      <c r="K9" s="18"/>
      <c r="L9" s="26"/>
      <c r="N9" s="52"/>
    </row>
    <row r="10" spans="1:14" ht="17.25" customHeight="1" thickBot="1" x14ac:dyDescent="0.25">
      <c r="A10" s="53"/>
      <c r="E10" s="13"/>
      <c r="G10" s="54">
        <f>SUM(G7:G9)</f>
        <v>285400</v>
      </c>
      <c r="H10" s="54">
        <f>SUM(H7:H9)</f>
        <v>110080</v>
      </c>
      <c r="J10" s="46">
        <f>SUM(J7:J9)</f>
        <v>87000</v>
      </c>
      <c r="L10" s="32"/>
      <c r="N10" s="52"/>
    </row>
    <row r="11" spans="1:14" ht="17.25" customHeight="1" x14ac:dyDescent="0.2">
      <c r="B11" s="88"/>
      <c r="C11" s="11"/>
      <c r="D11" s="11"/>
      <c r="E11" s="11"/>
      <c r="F11" s="11"/>
      <c r="G11" s="11"/>
      <c r="H11" s="11"/>
      <c r="I11" s="11"/>
      <c r="N11" s="55"/>
    </row>
    <row r="12" spans="1:14" ht="23.25" customHeight="1" x14ac:dyDescent="0.2">
      <c r="B12" s="9"/>
      <c r="C12" s="57"/>
      <c r="D12" s="57"/>
      <c r="E12" s="57"/>
      <c r="F12" s="57"/>
      <c r="G12" s="12"/>
      <c r="H12" s="104"/>
      <c r="I12" s="56"/>
    </row>
    <row r="13" spans="1:14" ht="31.5" customHeight="1" x14ac:dyDescent="0.2">
      <c r="A13" s="18"/>
      <c r="B13" s="12"/>
      <c r="C13" s="18"/>
      <c r="D13" s="50"/>
      <c r="E13" s="50"/>
      <c r="F13" s="109"/>
      <c r="G13" s="89"/>
      <c r="H13" s="90"/>
    </row>
    <row r="14" spans="1:14" x14ac:dyDescent="0.2">
      <c r="A14" s="18"/>
      <c r="B14" s="107"/>
      <c r="C14" s="107"/>
      <c r="D14" s="107"/>
      <c r="E14" s="107"/>
      <c r="F14" s="107"/>
      <c r="G14" s="107"/>
      <c r="H14" s="107"/>
      <c r="I14" s="4"/>
    </row>
    <row r="15" spans="1:14" x14ac:dyDescent="0.2">
      <c r="B15" s="4"/>
      <c r="C15" s="4"/>
      <c r="D15" s="4"/>
      <c r="E15" s="4"/>
      <c r="F15" s="4"/>
      <c r="G15" s="4"/>
      <c r="H15" s="4"/>
      <c r="I15" s="4"/>
    </row>
    <row r="16" spans="1:14" x14ac:dyDescent="0.2">
      <c r="B16" s="7"/>
    </row>
    <row r="17" spans="2:9" x14ac:dyDescent="0.2">
      <c r="B17" s="5"/>
      <c r="C17" s="6"/>
      <c r="D17" s="6"/>
      <c r="E17" s="6"/>
      <c r="F17" s="6"/>
      <c r="G17" s="6"/>
      <c r="H17" s="6"/>
      <c r="I17" s="6"/>
    </row>
    <row r="25" spans="2:9" ht="9" customHeight="1" x14ac:dyDescent="0.2"/>
  </sheetData>
  <mergeCells count="11">
    <mergeCell ref="J3:J6"/>
    <mergeCell ref="A1:I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35433070866141736" right="0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SOUHRN</vt:lpstr>
      <vt:lpstr>Děti a mládež</vt:lpstr>
      <vt:lpstr>Kulturní akce</vt:lpstr>
      <vt:lpstr>Prospěšná činnost</vt:lpstr>
      <vt:lpstr>'Děti a mládež'!Oblast_tisku</vt:lpstr>
      <vt:lpstr>'Kulturní akce'!Oblast_tisku</vt:lpstr>
      <vt:lpstr>'Prospěšná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2022-03-28T07:05:00Z</cp:lastPrinted>
  <dcterms:created xsi:type="dcterms:W3CDTF">2015-11-11T07:46:12Z</dcterms:created>
  <dcterms:modified xsi:type="dcterms:W3CDTF">2022-05-20T06:42:58Z</dcterms:modified>
</cp:coreProperties>
</file>